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tabRatio="813" activeTab="0"/>
  </bookViews>
  <sheets>
    <sheet name="見積総括表" sheetId="1" r:id="rId1"/>
    <sheet name="ハードウェア ソフトウェアリース費" sheetId="2" r:id="rId2"/>
    <sheet name="ハードウェア ソフトウェア保守費" sheetId="3" r:id="rId3"/>
    <sheet name="パッケージ構築費" sheetId="4" r:id="rId4"/>
    <sheet name="カスタマイズ費" sheetId="5" r:id="rId5"/>
    <sheet name="運用保守費" sheetId="6" r:id="rId6"/>
  </sheets>
  <definedNames>
    <definedName name="_xlnm.Print_Area" localSheetId="4">'カスタマイズ費'!$A$1:$I$18</definedName>
    <definedName name="_xlnm.Print_Area" localSheetId="1">'ハードウェア ソフトウェアリース費'!$A$1:$K$63</definedName>
    <definedName name="_xlnm.Print_Area" localSheetId="2">'ハードウェア ソフトウェア保守費'!$A$1:$K$41</definedName>
    <definedName name="_xlnm.Print_Area" localSheetId="3">'パッケージ構築費'!$A$1:$I$24</definedName>
    <definedName name="_xlnm.Print_Area" localSheetId="5">'運用保守費'!$A$1:$I$17</definedName>
    <definedName name="_xlnm.Print_Area" localSheetId="0">'見積総括表'!$A$1:$M$37</definedName>
  </definedNames>
  <calcPr fullCalcOnLoad="1"/>
</workbook>
</file>

<file path=xl/sharedStrings.xml><?xml version="1.0" encoding="utf-8"?>
<sst xmlns="http://schemas.openxmlformats.org/spreadsheetml/2006/main" count="152" uniqueCount="99">
  <si>
    <t>上記のとおり見積いたします。</t>
  </si>
  <si>
    <t>会社名</t>
  </si>
  <si>
    <t>印</t>
  </si>
  <si>
    <t>見積算定項目</t>
  </si>
  <si>
    <t>代表者</t>
  </si>
  <si>
    <t>（この金額には消費税および地方消費税の額を含みます。）</t>
  </si>
  <si>
    <t>件  名</t>
  </si>
  <si>
    <t>住　所</t>
  </si>
  <si>
    <t>備考</t>
  </si>
  <si>
    <t>見　積　書　（総括表）</t>
  </si>
  <si>
    <t>見積合計金額</t>
  </si>
  <si>
    <t>※項目が不足している場合には追加すること</t>
  </si>
  <si>
    <t>項目</t>
  </si>
  <si>
    <t>数量</t>
  </si>
  <si>
    <t>パッケージ構築費</t>
  </si>
  <si>
    <t>内　　　訳</t>
  </si>
  <si>
    <t>合計</t>
  </si>
  <si>
    <t>品名</t>
  </si>
  <si>
    <t>項</t>
  </si>
  <si>
    <t>商品価格</t>
  </si>
  <si>
    <t>税抜</t>
  </si>
  <si>
    <t>各業務共通</t>
  </si>
  <si>
    <t>ノンカスタマイズによるパッケージ構築費</t>
  </si>
  <si>
    <t>その他の機器</t>
  </si>
  <si>
    <t>データ移行費</t>
  </si>
  <si>
    <t>システム操作研修費</t>
  </si>
  <si>
    <t>その他導入時に必要となる導入・構築費</t>
  </si>
  <si>
    <t>カスタマイズ費</t>
  </si>
  <si>
    <t>稼働後の運用保守費</t>
  </si>
  <si>
    <t>サーバセットアップ費</t>
  </si>
  <si>
    <t>全職員向け</t>
  </si>
  <si>
    <t>システム管理者向け研修</t>
  </si>
  <si>
    <t>ハードウェア／ソフトウェアリース費</t>
  </si>
  <si>
    <t>リース料率</t>
  </si>
  <si>
    <t>型番</t>
  </si>
  <si>
    <t>メーカー名</t>
  </si>
  <si>
    <t>％</t>
  </si>
  <si>
    <t>単価（税抜）</t>
  </si>
  <si>
    <t>標準価格（税抜）</t>
  </si>
  <si>
    <t>提供価格（税抜）</t>
  </si>
  <si>
    <t>月額費用（税込）</t>
  </si>
  <si>
    <t>年額費用（税込）</t>
  </si>
  <si>
    <t>ハードウェア／ソフトウェアリース費</t>
  </si>
  <si>
    <t>ハードウェア／ソフトウェア保守費</t>
  </si>
  <si>
    <t>合計価格</t>
  </si>
  <si>
    <t>全体出精値引▲</t>
  </si>
  <si>
    <t>月額保守（税抜）</t>
  </si>
  <si>
    <t>月額標準保守（税抜）</t>
  </si>
  <si>
    <t>月額保守提供価格（税抜）</t>
  </si>
  <si>
    <t>月額保守（税込）</t>
  </si>
  <si>
    <t>年額保守（税込）</t>
  </si>
  <si>
    <t>合計価格（税込）</t>
  </si>
  <si>
    <t>合計価格（税抜）</t>
  </si>
  <si>
    <t>「【様式５】機能要件」にて算出したカスタマイズ費の合計</t>
  </si>
  <si>
    <t>システム名（サブシステム名）</t>
  </si>
  <si>
    <t>システム名（サブシステム名）・品名</t>
  </si>
  <si>
    <t>運用保守費</t>
  </si>
  <si>
    <t>工数（人月）</t>
  </si>
  <si>
    <t>月保守来庁回数</t>
  </si>
  <si>
    <t>月額運用保守費（税抜）</t>
  </si>
  <si>
    <t>月額運用保守費（税込）</t>
  </si>
  <si>
    <t>年額運用保守費（税込）</t>
  </si>
  <si>
    <t>合計費用（税込）</t>
  </si>
  <si>
    <t>ハードウェア／ソフトウェアリース費（税込）</t>
  </si>
  <si>
    <t>ハードウェア／ソフトウェア保守費（税込）</t>
  </si>
  <si>
    <t>パッケージ構築費（税込）</t>
  </si>
  <si>
    <t>カスタマイズ費（税込）</t>
  </si>
  <si>
    <t>稼働後の運用保守費（税込）</t>
  </si>
  <si>
    <t>東久留米市長　殿</t>
  </si>
  <si>
    <t>令和６年度
（R6.4～R6.9)
システム構築期間</t>
  </si>
  <si>
    <t>令和６年度
（R6.10～R7.3)
☆財務会計システム
本稼働</t>
  </si>
  <si>
    <t>令和７年度
（R7.4～R8.3)</t>
  </si>
  <si>
    <t>令和８年度
（R8.4～R9.3)</t>
  </si>
  <si>
    <t>令和９年度
（R9.4～R10.3)</t>
  </si>
  <si>
    <t>令和10年度
（R10.4～R11.3)</t>
  </si>
  <si>
    <t>令和11年度
（R11.4～R11.9)</t>
  </si>
  <si>
    <t>消費税は10％で
算出すること</t>
  </si>
  <si>
    <t>システム用サーバ</t>
  </si>
  <si>
    <t>クライアント用ＰＣ</t>
  </si>
  <si>
    <t>児童相談</t>
  </si>
  <si>
    <t>母子保健相談</t>
  </si>
  <si>
    <t>ひとり親相談</t>
  </si>
  <si>
    <t>費用（税抜）</t>
  </si>
  <si>
    <t>会社名</t>
  </si>
  <si>
    <t>子ども家庭相談システム導入経費見積書</t>
  </si>
  <si>
    <t>システム化されていない業務データの新子ども家庭相談システムへのデータ移行費用</t>
  </si>
  <si>
    <t>子ども家庭相談</t>
  </si>
  <si>
    <t>カスタマイズ費（税抜）</t>
  </si>
  <si>
    <t>婦人相談</t>
  </si>
  <si>
    <t>ひとり親相談・婦人相談システムから新児童家庭相談システムへの移行費用</t>
  </si>
  <si>
    <t>こども家庭相談システム導入経費</t>
  </si>
  <si>
    <t>こども家庭相談システム導入経費見積書</t>
  </si>
  <si>
    <t>こども家庭相談システム用サーバ</t>
  </si>
  <si>
    <t>サポートプランの作成</t>
  </si>
  <si>
    <t>ハードウェア／ソフトウェア保守費</t>
  </si>
  <si>
    <t>システム保守費</t>
  </si>
  <si>
    <t>システム使用料</t>
  </si>
  <si>
    <t>こども家庭相談システム運用保守</t>
  </si>
  <si>
    <t>こども家庭相談システム使用料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</si>
</sst>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  <numFmt numFmtId="177" formatCode="&quot;¥&quot;#,##0.000;[Red]&quot;¥&quot;\-#,##0.000"/>
    <numFmt numFmtId="178" formatCode="&quot;¥&quot;#,##0;[Red]&quot;¥&quot;#,##0"/>
    <numFmt numFmtId="179" formatCode="0.0"/>
    <numFmt numFmtId="180" formatCode="0.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sz val="22"/>
      <name val="ＭＳ Ｐゴシック"/>
      <family val="3"/>
    </font>
    <font>
      <sz val="28"/>
      <name val="ＭＳ Ｐゴシック"/>
      <family val="3"/>
    </font>
    <font>
      <sz val="48"/>
      <name val="ＭＳ 明朝"/>
      <family val="1"/>
    </font>
    <font>
      <sz val="48"/>
      <name val="ＭＳ Ｐゴシック"/>
      <family val="3"/>
    </font>
    <font>
      <b/>
      <sz val="18"/>
      <name val="ＭＳ 明朝"/>
      <family val="1"/>
    </font>
    <font>
      <sz val="28"/>
      <name val="ＭＳ 明朝"/>
      <family val="1"/>
    </font>
    <font>
      <b/>
      <sz val="48"/>
      <name val="ＭＳ 明朝"/>
      <family val="1"/>
    </font>
    <font>
      <b/>
      <sz val="12"/>
      <name val="ＭＳ 明朝"/>
      <family val="1"/>
    </font>
    <font>
      <b/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明朝"/>
      <family val="1"/>
    </font>
    <font>
      <sz val="36"/>
      <color indexed="8"/>
      <name val="ＭＳ Ｐゴシック"/>
      <family val="3"/>
    </font>
    <font>
      <sz val="36"/>
      <color indexed="8"/>
      <name val="Calibri"/>
      <family val="2"/>
    </font>
    <font>
      <sz val="20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5" fillId="0" borderId="0" xfId="49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6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6" fontId="14" fillId="0" borderId="10" xfId="59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6" fontId="3" fillId="0" borderId="20" xfId="0" applyNumberFormat="1" applyFont="1" applyFill="1" applyBorder="1" applyAlignment="1">
      <alignment horizontal="right" vertical="center"/>
    </xf>
    <xf numFmtId="6" fontId="7" fillId="0" borderId="10" xfId="59" applyNumberFormat="1" applyFont="1" applyFill="1" applyBorder="1" applyAlignment="1">
      <alignment vertical="center"/>
    </xf>
    <xf numFmtId="6" fontId="5" fillId="0" borderId="0" xfId="0" applyNumberFormat="1" applyFont="1" applyBorder="1" applyAlignment="1">
      <alignment horizontal="right" vertical="center"/>
    </xf>
    <xf numFmtId="6" fontId="3" fillId="0" borderId="0" xfId="0" applyNumberFormat="1" applyFont="1" applyFill="1" applyBorder="1" applyAlignment="1">
      <alignment horizontal="right" vertical="center"/>
    </xf>
    <xf numFmtId="6" fontId="4" fillId="0" borderId="0" xfId="0" applyNumberFormat="1" applyFont="1" applyBorder="1" applyAlignment="1">
      <alignment horizontal="center" vertical="center"/>
    </xf>
    <xf numFmtId="6" fontId="4" fillId="0" borderId="10" xfId="0" applyNumberFormat="1" applyFont="1" applyBorder="1" applyAlignment="1">
      <alignment horizontal="center" vertical="center"/>
    </xf>
    <xf numFmtId="6" fontId="14" fillId="0" borderId="10" xfId="0" applyNumberFormat="1" applyFont="1" applyFill="1" applyBorder="1" applyAlignment="1">
      <alignment horizontal="right" vertical="center"/>
    </xf>
    <xf numFmtId="6" fontId="4" fillId="0" borderId="11" xfId="0" applyNumberFormat="1" applyFont="1" applyBorder="1" applyAlignment="1">
      <alignment horizontal="center" vertical="center"/>
    </xf>
    <xf numFmtId="178" fontId="62" fillId="33" borderId="19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right" vertical="center"/>
    </xf>
    <xf numFmtId="6" fontId="5" fillId="33" borderId="16" xfId="59" applyFont="1" applyFill="1" applyBorder="1" applyAlignment="1">
      <alignment horizontal="right" vertical="center"/>
    </xf>
    <xf numFmtId="6" fontId="5" fillId="0" borderId="22" xfId="59" applyFont="1" applyBorder="1" applyAlignment="1">
      <alignment horizontal="right" vertical="center"/>
    </xf>
    <xf numFmtId="6" fontId="5" fillId="33" borderId="17" xfId="59" applyFont="1" applyFill="1" applyBorder="1" applyAlignment="1">
      <alignment horizontal="right" vertical="center"/>
    </xf>
    <xf numFmtId="6" fontId="5" fillId="33" borderId="18" xfId="59" applyFont="1" applyFill="1" applyBorder="1" applyAlignment="1">
      <alignment horizontal="right" vertical="center"/>
    </xf>
    <xf numFmtId="6" fontId="5" fillId="33" borderId="17" xfId="59" applyFont="1" applyFill="1" applyBorder="1" applyAlignment="1">
      <alignment vertical="center"/>
    </xf>
    <xf numFmtId="6" fontId="5" fillId="33" borderId="18" xfId="59" applyFont="1" applyFill="1" applyBorder="1" applyAlignment="1">
      <alignment vertical="center"/>
    </xf>
    <xf numFmtId="8" fontId="2" fillId="0" borderId="0" xfId="0" applyNumberFormat="1" applyFont="1" applyAlignment="1">
      <alignment vertical="center"/>
    </xf>
    <xf numFmtId="8" fontId="5" fillId="0" borderId="0" xfId="0" applyNumberFormat="1" applyFont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6" fontId="3" fillId="0" borderId="20" xfId="0" applyNumberFormat="1" applyFont="1" applyBorder="1" applyAlignment="1">
      <alignment horizontal="right" vertical="center"/>
    </xf>
    <xf numFmtId="6" fontId="3" fillId="0" borderId="2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5" fillId="33" borderId="16" xfId="65" applyFont="1" applyFill="1" applyBorder="1" applyAlignment="1">
      <alignment horizontal="center" vertical="center" wrapText="1"/>
      <protection/>
    </xf>
    <xf numFmtId="0" fontId="5" fillId="33" borderId="17" xfId="65" applyFont="1" applyFill="1" applyBorder="1" applyAlignment="1">
      <alignment horizontal="center" vertical="center" wrapText="1"/>
      <protection/>
    </xf>
    <xf numFmtId="6" fontId="5" fillId="33" borderId="16" xfId="59" applyFont="1" applyFill="1" applyBorder="1" applyAlignment="1">
      <alignment vertical="center"/>
    </xf>
    <xf numFmtId="6" fontId="17" fillId="33" borderId="17" xfId="59" applyFont="1" applyFill="1" applyBorder="1" applyAlignment="1">
      <alignment vertical="center"/>
    </xf>
    <xf numFmtId="6" fontId="15" fillId="0" borderId="13" xfId="59" applyFont="1" applyBorder="1" applyAlignment="1">
      <alignment horizontal="right" vertical="center"/>
    </xf>
    <xf numFmtId="6" fontId="18" fillId="0" borderId="1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6" fontId="15" fillId="0" borderId="11" xfId="59" applyFont="1" applyFill="1" applyBorder="1" applyAlignment="1">
      <alignment horizontal="right" vertical="center"/>
    </xf>
    <xf numFmtId="6" fontId="15" fillId="0" borderId="15" xfId="59" applyFont="1" applyFill="1" applyBorder="1" applyAlignment="1">
      <alignment horizontal="right" vertical="center"/>
    </xf>
    <xf numFmtId="6" fontId="15" fillId="0" borderId="24" xfId="59" applyFont="1" applyFill="1" applyBorder="1" applyAlignment="1">
      <alignment horizontal="right" vertical="center"/>
    </xf>
    <xf numFmtId="6" fontId="15" fillId="0" borderId="25" xfId="59" applyFont="1" applyFill="1" applyBorder="1" applyAlignment="1">
      <alignment horizontal="right" vertical="center"/>
    </xf>
    <xf numFmtId="6" fontId="15" fillId="0" borderId="26" xfId="59" applyFont="1" applyFill="1" applyBorder="1" applyAlignment="1">
      <alignment horizontal="right" vertical="center"/>
    </xf>
    <xf numFmtId="6" fontId="15" fillId="0" borderId="10" xfId="59" applyFont="1" applyFill="1" applyBorder="1" applyAlignment="1">
      <alignment horizontal="right" vertical="center"/>
    </xf>
    <xf numFmtId="6" fontId="15" fillId="0" borderId="27" xfId="59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6" fontId="16" fillId="0" borderId="12" xfId="59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6" fontId="18" fillId="0" borderId="20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6" fontId="4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6" fontId="4" fillId="0" borderId="11" xfId="0" applyNumberFormat="1" applyFont="1" applyBorder="1" applyAlignment="1">
      <alignment horizontal="center" vertical="center"/>
    </xf>
    <xf numFmtId="0" fontId="5" fillId="0" borderId="10" xfId="65" applyFont="1" applyBorder="1" applyAlignment="1">
      <alignment horizontal="center" vertical="center" wrapText="1"/>
      <protection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6" fontId="17" fillId="33" borderId="38" xfId="59" applyFont="1" applyFill="1" applyBorder="1" applyAlignment="1">
      <alignment horizontal="center" vertical="center"/>
    </xf>
    <xf numFmtId="6" fontId="17" fillId="33" borderId="39" xfId="59" applyFont="1" applyFill="1" applyBorder="1" applyAlignment="1">
      <alignment horizontal="center" vertical="center"/>
    </xf>
    <xf numFmtId="0" fontId="5" fillId="33" borderId="45" xfId="59" applyNumberFormat="1" applyFont="1" applyFill="1" applyBorder="1" applyAlignment="1">
      <alignment horizontal="center" vertical="center"/>
    </xf>
    <xf numFmtId="0" fontId="5" fillId="33" borderId="47" xfId="59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33" borderId="49" xfId="0" applyFont="1" applyFill="1" applyBorder="1" applyAlignment="1">
      <alignment vertical="center"/>
    </xf>
    <xf numFmtId="0" fontId="5" fillId="33" borderId="49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6" fontId="5" fillId="33" borderId="49" xfId="59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17</xdr:row>
      <xdr:rowOff>190500</xdr:rowOff>
    </xdr:from>
    <xdr:to>
      <xdr:col>12</xdr:col>
      <xdr:colOff>838200</xdr:colOff>
      <xdr:row>24</xdr:row>
      <xdr:rowOff>28575</xdr:rowOff>
    </xdr:to>
    <xdr:sp>
      <xdr:nvSpPr>
        <xdr:cNvPr id="1" name="フローチャート : 代替処理 1"/>
        <xdr:cNvSpPr>
          <a:spLocks/>
        </xdr:cNvSpPr>
      </xdr:nvSpPr>
      <xdr:spPr>
        <a:xfrm>
          <a:off x="7896225" y="6657975"/>
          <a:ext cx="14087475" cy="1295400"/>
        </a:xfrm>
        <a:prstGeom prst="flowChartAlternateProcess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関数を組んでいますので、黄色の網掛けセルのみにご記入願います。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（この図形は印刷されません。）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66</xdr:row>
      <xdr:rowOff>66675</xdr:rowOff>
    </xdr:from>
    <xdr:to>
      <xdr:col>10</xdr:col>
      <xdr:colOff>342900</xdr:colOff>
      <xdr:row>73</xdr:row>
      <xdr:rowOff>95250</xdr:rowOff>
    </xdr:to>
    <xdr:sp>
      <xdr:nvSpPr>
        <xdr:cNvPr id="1" name="フローチャート : 代替処理 1"/>
        <xdr:cNvSpPr>
          <a:spLocks/>
        </xdr:cNvSpPr>
      </xdr:nvSpPr>
      <xdr:spPr>
        <a:xfrm>
          <a:off x="2543175" y="16906875"/>
          <a:ext cx="11544300" cy="12287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関数を組んでいますので、黄色の網掛けセルのみにご記入願います。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43</xdr:row>
      <xdr:rowOff>47625</xdr:rowOff>
    </xdr:from>
    <xdr:to>
      <xdr:col>9</xdr:col>
      <xdr:colOff>1085850</xdr:colOff>
      <xdr:row>50</xdr:row>
      <xdr:rowOff>47625</xdr:rowOff>
    </xdr:to>
    <xdr:sp>
      <xdr:nvSpPr>
        <xdr:cNvPr id="1" name="フローチャート : 代替処理 1"/>
        <xdr:cNvSpPr>
          <a:spLocks/>
        </xdr:cNvSpPr>
      </xdr:nvSpPr>
      <xdr:spPr>
        <a:xfrm>
          <a:off x="2200275" y="11268075"/>
          <a:ext cx="11553825" cy="12001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関数を組んでいますので、黄色の網掛けセルのみにご記入願います。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26</xdr:row>
      <xdr:rowOff>104775</xdr:rowOff>
    </xdr:from>
    <xdr:to>
      <xdr:col>8</xdr:col>
      <xdr:colOff>809625</xdr:colOff>
      <xdr:row>33</xdr:row>
      <xdr:rowOff>133350</xdr:rowOff>
    </xdr:to>
    <xdr:sp>
      <xdr:nvSpPr>
        <xdr:cNvPr id="1" name="フローチャート : 代替処理 1"/>
        <xdr:cNvSpPr>
          <a:spLocks/>
        </xdr:cNvSpPr>
      </xdr:nvSpPr>
      <xdr:spPr>
        <a:xfrm>
          <a:off x="2924175" y="7572375"/>
          <a:ext cx="9848850" cy="12287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関数を組んでいますので、黄色の網掛けセルのみにご記入願います。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21</xdr:row>
      <xdr:rowOff>19050</xdr:rowOff>
    </xdr:from>
    <xdr:to>
      <xdr:col>8</xdr:col>
      <xdr:colOff>600075</xdr:colOff>
      <xdr:row>28</xdr:row>
      <xdr:rowOff>47625</xdr:rowOff>
    </xdr:to>
    <xdr:sp>
      <xdr:nvSpPr>
        <xdr:cNvPr id="1" name="フローチャート : 代替処理 1"/>
        <xdr:cNvSpPr>
          <a:spLocks/>
        </xdr:cNvSpPr>
      </xdr:nvSpPr>
      <xdr:spPr>
        <a:xfrm>
          <a:off x="4191000" y="5657850"/>
          <a:ext cx="8877300" cy="12287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関数を組んでいますので、黄色の網掛けセルのみにご記入願います。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18</xdr:row>
      <xdr:rowOff>200025</xdr:rowOff>
    </xdr:from>
    <xdr:to>
      <xdr:col>8</xdr:col>
      <xdr:colOff>581025</xdr:colOff>
      <xdr:row>24</xdr:row>
      <xdr:rowOff>28575</xdr:rowOff>
    </xdr:to>
    <xdr:sp>
      <xdr:nvSpPr>
        <xdr:cNvPr id="1" name="フローチャート : 代替処理 1"/>
        <xdr:cNvSpPr>
          <a:spLocks/>
        </xdr:cNvSpPr>
      </xdr:nvSpPr>
      <xdr:spPr>
        <a:xfrm>
          <a:off x="2990850" y="5276850"/>
          <a:ext cx="11572875" cy="13144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関数を組んでいますので、黄色の網掛けセルのみにご記入願います。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tabSelected="1" view="pageBreakPreview" zoomScale="40" zoomScaleSheetLayoutView="40" zoomScalePageLayoutView="40" workbookViewId="0" topLeftCell="A19">
      <selection activeCell="J28" sqref="J28:K28"/>
    </sheetView>
  </sheetViews>
  <sheetFormatPr defaultColWidth="9.00390625" defaultRowHeight="13.5"/>
  <cols>
    <col min="1" max="1" width="33.125" style="1" customWidth="1"/>
    <col min="2" max="2" width="21.375" style="1" customWidth="1"/>
    <col min="3" max="3" width="17.125" style="1" customWidth="1"/>
    <col min="4" max="4" width="19.75390625" style="1" customWidth="1"/>
    <col min="5" max="5" width="19.125" style="1" customWidth="1"/>
    <col min="6" max="6" width="20.375" style="1" customWidth="1"/>
    <col min="7" max="7" width="22.50390625" style="1" customWidth="1"/>
    <col min="8" max="8" width="18.625" style="1" customWidth="1"/>
    <col min="9" max="9" width="23.50390625" style="1" customWidth="1"/>
    <col min="10" max="10" width="19.875" style="1" customWidth="1"/>
    <col min="11" max="11" width="20.25390625" style="1" customWidth="1"/>
    <col min="12" max="12" width="41.875" style="1" customWidth="1"/>
    <col min="13" max="13" width="33.375" style="1" customWidth="1"/>
    <col min="14" max="16384" width="9.00390625" style="1" customWidth="1"/>
  </cols>
  <sheetData>
    <row r="1" ht="33.75" customHeight="1"/>
    <row r="2" spans="1:13" ht="52.5" customHeight="1">
      <c r="A2" s="97" t="s">
        <v>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ht="22.5" customHeight="1"/>
    <row r="4" spans="1:13" ht="39.75" customHeight="1">
      <c r="A4" s="99" t="s">
        <v>68</v>
      </c>
      <c r="B4" s="100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2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0.75" customHeight="1">
      <c r="A6" s="5"/>
      <c r="B6" s="5"/>
      <c r="C6" s="5"/>
      <c r="D6" s="5"/>
      <c r="E6" s="5"/>
      <c r="F6" s="5"/>
      <c r="G6" s="5"/>
      <c r="H6" s="5"/>
      <c r="I6" s="5"/>
      <c r="J6" s="28" t="s">
        <v>7</v>
      </c>
      <c r="K6" s="17"/>
      <c r="L6" s="17"/>
      <c r="M6" s="5"/>
    </row>
    <row r="7" spans="1:13" ht="20.25" customHeight="1">
      <c r="A7" s="5"/>
      <c r="B7" s="5"/>
      <c r="C7" s="5"/>
      <c r="D7" s="5"/>
      <c r="E7" s="5"/>
      <c r="F7" s="5"/>
      <c r="G7" s="5"/>
      <c r="H7" s="5"/>
      <c r="I7" s="5"/>
      <c r="J7" s="28"/>
      <c r="K7" s="17"/>
      <c r="L7" s="17"/>
      <c r="M7" s="5"/>
    </row>
    <row r="8" spans="1:13" ht="33" customHeight="1">
      <c r="A8" s="5"/>
      <c r="B8" s="5"/>
      <c r="C8" s="5"/>
      <c r="D8" s="5"/>
      <c r="E8" s="5"/>
      <c r="F8" s="5"/>
      <c r="G8" s="5"/>
      <c r="H8" s="5"/>
      <c r="I8" s="5"/>
      <c r="J8" s="28" t="s">
        <v>1</v>
      </c>
      <c r="K8" s="94"/>
      <c r="L8" s="94"/>
      <c r="M8" s="5"/>
    </row>
    <row r="9" spans="1:13" ht="19.5" customHeight="1">
      <c r="A9" s="5"/>
      <c r="B9" s="5"/>
      <c r="C9" s="5"/>
      <c r="D9" s="5"/>
      <c r="E9" s="5"/>
      <c r="F9" s="5"/>
      <c r="G9" s="5"/>
      <c r="H9" s="5"/>
      <c r="I9" s="5"/>
      <c r="J9" s="28"/>
      <c r="K9" s="94"/>
      <c r="L9" s="94"/>
      <c r="M9" s="5"/>
    </row>
    <row r="10" spans="1:13" ht="34.5" customHeight="1">
      <c r="A10" s="5"/>
      <c r="B10" s="5"/>
      <c r="C10" s="5"/>
      <c r="D10" s="5"/>
      <c r="E10" s="5"/>
      <c r="F10" s="5"/>
      <c r="G10" s="5"/>
      <c r="H10" s="5"/>
      <c r="I10" s="5"/>
      <c r="J10" s="28" t="s">
        <v>4</v>
      </c>
      <c r="K10" s="94"/>
      <c r="L10" s="94"/>
      <c r="M10" s="28" t="s">
        <v>2</v>
      </c>
    </row>
    <row r="11" spans="1:13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5"/>
    </row>
    <row r="12" spans="1:13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5"/>
    </row>
    <row r="13" spans="1:13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51" customHeight="1">
      <c r="A14" s="25" t="s">
        <v>10</v>
      </c>
      <c r="B14" s="12"/>
      <c r="C14" s="104">
        <f>L36</f>
        <v>0</v>
      </c>
      <c r="D14" s="104"/>
      <c r="E14" s="104"/>
      <c r="F14" s="104"/>
      <c r="G14" s="104"/>
      <c r="H14" s="104"/>
      <c r="I14" s="104"/>
      <c r="J14" s="17"/>
      <c r="K14" s="5"/>
      <c r="L14" s="5"/>
      <c r="M14" s="5"/>
    </row>
    <row r="15" spans="1:13" ht="37.5" customHeight="1">
      <c r="A15" s="5"/>
      <c r="B15" s="5"/>
      <c r="C15" s="5"/>
      <c r="D15" s="5"/>
      <c r="E15" s="5"/>
      <c r="F15" s="17" t="s">
        <v>5</v>
      </c>
      <c r="H15" s="5"/>
      <c r="I15" s="5"/>
      <c r="J15" s="5"/>
      <c r="K15" s="5"/>
      <c r="L15" s="5"/>
      <c r="M15" s="5"/>
    </row>
    <row r="16" spans="1:13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41.25" customHeight="1">
      <c r="A17" s="26" t="s">
        <v>6</v>
      </c>
      <c r="C17" s="86" t="s">
        <v>90</v>
      </c>
      <c r="D17" s="86"/>
      <c r="E17" s="86"/>
      <c r="F17" s="86"/>
      <c r="G17" s="86"/>
      <c r="H17" s="86"/>
      <c r="I17" s="86"/>
      <c r="J17" s="27"/>
      <c r="K17" s="5"/>
      <c r="L17" s="5"/>
      <c r="M17" s="5"/>
    </row>
    <row r="18" spans="1:13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2.5" customHeight="1">
      <c r="A19" s="5"/>
      <c r="B19" s="28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5" spans="1:13" ht="43.5" customHeight="1">
      <c r="A25" s="101" t="s">
        <v>15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21" customHeight="1">
      <c r="A26" s="7"/>
      <c r="B26" s="32"/>
      <c r="C26" s="32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3" ht="23.25" customHeight="1">
      <c r="B27" s="33"/>
      <c r="C27" s="33"/>
    </row>
    <row r="28" spans="1:13" s="2" customFormat="1" ht="56.25" customHeight="1">
      <c r="A28" s="15"/>
      <c r="B28" s="102" t="s">
        <v>63</v>
      </c>
      <c r="C28" s="103"/>
      <c r="D28" s="95" t="s">
        <v>64</v>
      </c>
      <c r="E28" s="96"/>
      <c r="F28" s="103" t="s">
        <v>65</v>
      </c>
      <c r="G28" s="103"/>
      <c r="H28" s="103" t="s">
        <v>66</v>
      </c>
      <c r="I28" s="103"/>
      <c r="J28" s="102" t="s">
        <v>67</v>
      </c>
      <c r="K28" s="105"/>
      <c r="L28" s="24" t="s">
        <v>62</v>
      </c>
      <c r="M28" s="15" t="s">
        <v>8</v>
      </c>
    </row>
    <row r="29" spans="1:13" ht="108.75" customHeight="1">
      <c r="A29" s="16" t="s">
        <v>69</v>
      </c>
      <c r="B29" s="93"/>
      <c r="C29" s="93"/>
      <c r="D29" s="93"/>
      <c r="E29" s="93"/>
      <c r="F29" s="92">
        <f>'パッケージ構築費'!H24</f>
        <v>0</v>
      </c>
      <c r="G29" s="92"/>
      <c r="H29" s="92">
        <f>'カスタマイズ費'!H18</f>
        <v>0</v>
      </c>
      <c r="I29" s="92"/>
      <c r="J29" s="93"/>
      <c r="K29" s="89"/>
      <c r="L29" s="79">
        <f>SUM(F29:I29)</f>
        <v>0</v>
      </c>
      <c r="M29" s="16" t="s">
        <v>76</v>
      </c>
    </row>
    <row r="30" spans="1:13" s="2" customFormat="1" ht="110.25" customHeight="1">
      <c r="A30" s="31" t="s">
        <v>70</v>
      </c>
      <c r="B30" s="87">
        <f>'ハードウェア ソフトウェアリース費'!I63*6</f>
        <v>0</v>
      </c>
      <c r="C30" s="88"/>
      <c r="D30" s="87">
        <f>'ハードウェア ソフトウェア保守費'!I41*6</f>
        <v>0</v>
      </c>
      <c r="E30" s="88"/>
      <c r="F30" s="89"/>
      <c r="G30" s="90"/>
      <c r="H30" s="89"/>
      <c r="I30" s="90"/>
      <c r="J30" s="87">
        <f>'運用保守費'!G17*6</f>
        <v>0</v>
      </c>
      <c r="K30" s="91"/>
      <c r="L30" s="79">
        <f aca="true" t="shared" si="0" ref="L30:L35">SUM(B30+D30+J30)</f>
        <v>0</v>
      </c>
      <c r="M30" s="15"/>
    </row>
    <row r="31" spans="1:13" s="2" customFormat="1" ht="93" customHeight="1">
      <c r="A31" s="31" t="s">
        <v>71</v>
      </c>
      <c r="B31" s="87">
        <f>'ハードウェア ソフトウェアリース費'!K63</f>
        <v>0</v>
      </c>
      <c r="C31" s="88"/>
      <c r="D31" s="87">
        <f>'ハードウェア ソフトウェア保守費'!K41</f>
        <v>0</v>
      </c>
      <c r="E31" s="88"/>
      <c r="F31" s="89"/>
      <c r="G31" s="90"/>
      <c r="H31" s="89"/>
      <c r="I31" s="90"/>
      <c r="J31" s="87">
        <f>'運用保守費'!I17</f>
        <v>0</v>
      </c>
      <c r="K31" s="91"/>
      <c r="L31" s="79">
        <f t="shared" si="0"/>
        <v>0</v>
      </c>
      <c r="M31" s="15"/>
    </row>
    <row r="32" spans="1:13" s="2" customFormat="1" ht="93" customHeight="1">
      <c r="A32" s="31" t="s">
        <v>72</v>
      </c>
      <c r="B32" s="87">
        <f>'ハードウェア ソフトウェアリース費'!K63</f>
        <v>0</v>
      </c>
      <c r="C32" s="88"/>
      <c r="D32" s="87">
        <f>'ハードウェア ソフトウェア保守費'!K41</f>
        <v>0</v>
      </c>
      <c r="E32" s="88"/>
      <c r="F32" s="89"/>
      <c r="G32" s="90"/>
      <c r="H32" s="89"/>
      <c r="I32" s="90"/>
      <c r="J32" s="87">
        <f>'運用保守費'!I17</f>
        <v>0</v>
      </c>
      <c r="K32" s="91"/>
      <c r="L32" s="79">
        <f t="shared" si="0"/>
        <v>0</v>
      </c>
      <c r="M32" s="15"/>
    </row>
    <row r="33" spans="1:13" s="2" customFormat="1" ht="93" customHeight="1">
      <c r="A33" s="31" t="s">
        <v>73</v>
      </c>
      <c r="B33" s="87">
        <f>'ハードウェア ソフトウェアリース費'!K63</f>
        <v>0</v>
      </c>
      <c r="C33" s="88"/>
      <c r="D33" s="87">
        <f>'ハードウェア ソフトウェア保守費'!K41</f>
        <v>0</v>
      </c>
      <c r="E33" s="88"/>
      <c r="F33" s="89"/>
      <c r="G33" s="90"/>
      <c r="H33" s="89"/>
      <c r="I33" s="90"/>
      <c r="J33" s="87">
        <f>'運用保守費'!I17</f>
        <v>0</v>
      </c>
      <c r="K33" s="91"/>
      <c r="L33" s="79">
        <f t="shared" si="0"/>
        <v>0</v>
      </c>
      <c r="M33" s="15"/>
    </row>
    <row r="34" spans="1:13" s="2" customFormat="1" ht="93" customHeight="1">
      <c r="A34" s="31" t="s">
        <v>74</v>
      </c>
      <c r="B34" s="92">
        <f>'ハードウェア ソフトウェアリース費'!K63</f>
        <v>0</v>
      </c>
      <c r="C34" s="92"/>
      <c r="D34" s="92">
        <f>'ハードウェア ソフトウェア保守費'!K41</f>
        <v>0</v>
      </c>
      <c r="E34" s="92"/>
      <c r="F34" s="93"/>
      <c r="G34" s="93"/>
      <c r="H34" s="93"/>
      <c r="I34" s="93"/>
      <c r="J34" s="92">
        <f>'運用保守費'!I17</f>
        <v>0</v>
      </c>
      <c r="K34" s="87"/>
      <c r="L34" s="79">
        <f t="shared" si="0"/>
        <v>0</v>
      </c>
      <c r="M34" s="15"/>
    </row>
    <row r="35" spans="1:13" s="2" customFormat="1" ht="93" customHeight="1">
      <c r="A35" s="31" t="s">
        <v>75</v>
      </c>
      <c r="B35" s="92">
        <f>'ハードウェア ソフトウェアリース費'!I63*6</f>
        <v>0</v>
      </c>
      <c r="C35" s="92"/>
      <c r="D35" s="92">
        <f>'ハードウェア ソフトウェア保守費'!I41*6</f>
        <v>0</v>
      </c>
      <c r="E35" s="92"/>
      <c r="F35" s="93"/>
      <c r="G35" s="93"/>
      <c r="H35" s="93"/>
      <c r="I35" s="93"/>
      <c r="J35" s="92">
        <f>'運用保守費'!G17*6</f>
        <v>0</v>
      </c>
      <c r="K35" s="87"/>
      <c r="L35" s="79">
        <f t="shared" si="0"/>
        <v>0</v>
      </c>
      <c r="M35" s="15"/>
    </row>
    <row r="36" spans="1:13" ht="105" customHeight="1">
      <c r="A36" s="15" t="s">
        <v>16</v>
      </c>
      <c r="B36" s="106">
        <f>SUM(B31:C35)</f>
        <v>0</v>
      </c>
      <c r="C36" s="107"/>
      <c r="D36" s="106">
        <f>SUM(D29:E35)</f>
        <v>0</v>
      </c>
      <c r="E36" s="107"/>
      <c r="F36" s="106">
        <f>SUM(F29:G30)</f>
        <v>0</v>
      </c>
      <c r="G36" s="107"/>
      <c r="H36" s="106">
        <f>SUM(H29:I30)</f>
        <v>0</v>
      </c>
      <c r="I36" s="107"/>
      <c r="J36" s="106">
        <f>SUM(J31:K35)</f>
        <v>0</v>
      </c>
      <c r="K36" s="108"/>
      <c r="L36" s="80">
        <f>SUM(L29:L35)</f>
        <v>0</v>
      </c>
      <c r="M36" s="15"/>
    </row>
    <row r="37" s="2" customFormat="1" ht="18.75" customHeight="1"/>
    <row r="38" s="2" customFormat="1" ht="18.75" customHeight="1"/>
    <row r="39" s="2" customFormat="1" ht="18.75" customHeight="1"/>
    <row r="40" s="2" customFormat="1" ht="18.75" customHeight="1"/>
    <row r="41" s="2" customFormat="1" ht="18.75" customHeight="1"/>
    <row r="42" s="2" customFormat="1" ht="18.75" customHeight="1"/>
    <row r="43" s="2" customFormat="1" ht="18.75" customHeight="1"/>
    <row r="44" s="2" customFormat="1" ht="18.75" customHeight="1"/>
    <row r="45" s="2" customFormat="1" ht="18.75" customHeight="1"/>
    <row r="46" s="2" customFormat="1" ht="18.75" customHeight="1"/>
    <row r="47" s="2" customFormat="1" ht="18.75" customHeight="1"/>
    <row r="48" s="2" customFormat="1" ht="18.75" customHeight="1"/>
    <row r="49" s="2" customFormat="1" ht="18.75" customHeight="1"/>
    <row r="50" s="2" customFormat="1" ht="18.75" customHeight="1"/>
    <row r="51" s="2" customFormat="1" ht="18.75" customHeight="1"/>
    <row r="52" s="2" customFormat="1" ht="18.75" customHeight="1"/>
    <row r="53" s="2" customFormat="1" ht="18.75" customHeight="1"/>
    <row r="54" s="2" customFormat="1" ht="18.75" customHeight="1"/>
    <row r="55" s="2" customFormat="1" ht="18.75" customHeight="1"/>
    <row r="56" s="2" customFormat="1" ht="18.75" customHeight="1"/>
    <row r="57" s="2" customFormat="1" ht="18.75" customHeight="1"/>
    <row r="58" spans="1:13" s="2" customFormat="1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8.75" customHeight="1"/>
    <row r="60" ht="18.75" customHeight="1"/>
    <row r="61" ht="18.75" customHeight="1"/>
    <row r="62" ht="18.75" customHeight="1"/>
  </sheetData>
  <sheetProtection/>
  <mergeCells count="53">
    <mergeCell ref="D29:E29"/>
    <mergeCell ref="D30:E30"/>
    <mergeCell ref="D31:E31"/>
    <mergeCell ref="D32:E32"/>
    <mergeCell ref="D33:E33"/>
    <mergeCell ref="D34:E34"/>
    <mergeCell ref="B35:C35"/>
    <mergeCell ref="F35:G35"/>
    <mergeCell ref="H35:I35"/>
    <mergeCell ref="J35:K35"/>
    <mergeCell ref="B36:C36"/>
    <mergeCell ref="F36:G36"/>
    <mergeCell ref="H36:I36"/>
    <mergeCell ref="J36:K36"/>
    <mergeCell ref="D35:E35"/>
    <mergeCell ref="D36:E36"/>
    <mergeCell ref="A2:M2"/>
    <mergeCell ref="A4:B4"/>
    <mergeCell ref="A25:M25"/>
    <mergeCell ref="B28:C28"/>
    <mergeCell ref="F28:G28"/>
    <mergeCell ref="H28:I28"/>
    <mergeCell ref="C14:I14"/>
    <mergeCell ref="K8:L8"/>
    <mergeCell ref="K10:L10"/>
    <mergeCell ref="J28:K28"/>
    <mergeCell ref="K9:L9"/>
    <mergeCell ref="B29:C29"/>
    <mergeCell ref="F29:G29"/>
    <mergeCell ref="H29:I29"/>
    <mergeCell ref="J29:K29"/>
    <mergeCell ref="B30:C30"/>
    <mergeCell ref="F30:G30"/>
    <mergeCell ref="H30:I30"/>
    <mergeCell ref="J30:K30"/>
    <mergeCell ref="D28:E28"/>
    <mergeCell ref="F31:G31"/>
    <mergeCell ref="H31:I31"/>
    <mergeCell ref="J31:K31"/>
    <mergeCell ref="B32:C32"/>
    <mergeCell ref="F32:G32"/>
    <mergeCell ref="H32:I32"/>
    <mergeCell ref="J32:K32"/>
    <mergeCell ref="C17:I17"/>
    <mergeCell ref="B33:C33"/>
    <mergeCell ref="F33:G33"/>
    <mergeCell ref="H33:I33"/>
    <mergeCell ref="J33:K33"/>
    <mergeCell ref="B34:C34"/>
    <mergeCell ref="F34:G34"/>
    <mergeCell ref="H34:I34"/>
    <mergeCell ref="J34:K34"/>
    <mergeCell ref="B31:C31"/>
  </mergeCells>
  <printOptions horizontalCentered="1"/>
  <pageMargins left="0.7874015748031497" right="0.3937007874015748" top="0.5118110236220472" bottom="0.35433070866141736" header="0.31496062992125984" footer="0.2755905511811024"/>
  <pageSetup fitToHeight="1" fitToWidth="1" horizontalDpi="600" verticalDpi="600" orientation="landscape" paperSize="9" scale="37" r:id="rId2"/>
  <headerFooter alignWithMargins="0">
    <oddHeader>&amp;C&amp;18【様式6】見積書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="55" zoomScaleSheetLayoutView="55" zoomScalePageLayoutView="0"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" sqref="L1"/>
    </sheetView>
  </sheetViews>
  <sheetFormatPr defaultColWidth="9.00390625" defaultRowHeight="13.5"/>
  <cols>
    <col min="1" max="1" width="18.75390625" style="2" customWidth="1"/>
    <col min="2" max="2" width="5.125" style="11" customWidth="1"/>
    <col min="3" max="3" width="28.00390625" style="2" customWidth="1"/>
    <col min="4" max="4" width="23.75390625" style="2" customWidth="1"/>
    <col min="5" max="5" width="23.875" style="2" customWidth="1"/>
    <col min="6" max="6" width="14.50390625" style="2" customWidth="1"/>
    <col min="7" max="7" width="6.125" style="2" customWidth="1"/>
    <col min="8" max="8" width="20.125" style="2" customWidth="1"/>
    <col min="9" max="9" width="18.625" style="2" customWidth="1"/>
    <col min="10" max="10" width="21.50390625" style="2" customWidth="1"/>
    <col min="11" max="11" width="32.00390625" style="2" customWidth="1"/>
    <col min="12" max="16384" width="9.00390625" style="2" customWidth="1"/>
  </cols>
  <sheetData>
    <row r="1" spans="1:11" ht="19.5" customHeight="1">
      <c r="A1" s="110" t="s">
        <v>91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9.5" customHeight="1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3:11" ht="19.5" customHeight="1">
      <c r="C3" s="3"/>
      <c r="I3" s="30" t="s">
        <v>1</v>
      </c>
      <c r="J3" s="29"/>
      <c r="K3" s="34"/>
    </row>
    <row r="4" spans="1:11" ht="19.5" customHeight="1">
      <c r="A4" s="3"/>
      <c r="B4" s="10"/>
      <c r="C4" s="3"/>
      <c r="D4" s="3" t="s">
        <v>11</v>
      </c>
      <c r="E4" s="3"/>
      <c r="F4" s="3"/>
      <c r="G4" s="3"/>
      <c r="H4" s="3"/>
      <c r="I4" s="3"/>
      <c r="J4" s="3"/>
      <c r="K4" s="23"/>
    </row>
    <row r="5" spans="1:12" s="3" customFormat="1" ht="19.5" customHeight="1">
      <c r="A5" s="112" t="s">
        <v>3</v>
      </c>
      <c r="B5" s="113" t="s">
        <v>18</v>
      </c>
      <c r="C5" s="112" t="s">
        <v>12</v>
      </c>
      <c r="D5" s="112" t="s">
        <v>17</v>
      </c>
      <c r="E5" s="120" t="s">
        <v>34</v>
      </c>
      <c r="F5" s="113" t="s">
        <v>35</v>
      </c>
      <c r="G5" s="113" t="s">
        <v>13</v>
      </c>
      <c r="H5" s="116" t="s">
        <v>19</v>
      </c>
      <c r="I5" s="117"/>
      <c r="J5" s="118"/>
      <c r="K5" s="113" t="s">
        <v>8</v>
      </c>
      <c r="L5" s="4"/>
    </row>
    <row r="6" spans="1:12" s="3" customFormat="1" ht="19.5" customHeight="1" thickBot="1">
      <c r="A6" s="112"/>
      <c r="B6" s="114"/>
      <c r="C6" s="112"/>
      <c r="D6" s="113"/>
      <c r="E6" s="121"/>
      <c r="F6" s="115"/>
      <c r="G6" s="115"/>
      <c r="H6" s="35" t="s">
        <v>37</v>
      </c>
      <c r="I6" s="9" t="s">
        <v>38</v>
      </c>
      <c r="J6" s="35" t="s">
        <v>39</v>
      </c>
      <c r="K6" s="115"/>
      <c r="L6" s="4"/>
    </row>
    <row r="7" spans="1:11" s="4" customFormat="1" ht="19.5" customHeight="1">
      <c r="A7" s="125" t="s">
        <v>32</v>
      </c>
      <c r="B7" s="8">
        <v>1</v>
      </c>
      <c r="C7" s="116" t="s">
        <v>77</v>
      </c>
      <c r="D7" s="43"/>
      <c r="E7" s="43"/>
      <c r="F7" s="43"/>
      <c r="G7" s="43"/>
      <c r="H7" s="60"/>
      <c r="I7" s="61">
        <f aca="true" t="shared" si="0" ref="I7:I17">G7*H7</f>
        <v>0</v>
      </c>
      <c r="J7" s="77"/>
      <c r="K7" s="43"/>
    </row>
    <row r="8" spans="1:11" s="4" customFormat="1" ht="19.5" customHeight="1">
      <c r="A8" s="126"/>
      <c r="B8" s="8">
        <v>2</v>
      </c>
      <c r="C8" s="116"/>
      <c r="D8" s="44"/>
      <c r="E8" s="44"/>
      <c r="F8" s="44"/>
      <c r="G8" s="44"/>
      <c r="H8" s="62"/>
      <c r="I8" s="61">
        <f t="shared" si="0"/>
        <v>0</v>
      </c>
      <c r="J8" s="64"/>
      <c r="K8" s="44"/>
    </row>
    <row r="9" spans="1:11" s="4" customFormat="1" ht="19.5" customHeight="1">
      <c r="A9" s="126"/>
      <c r="B9" s="8">
        <v>3</v>
      </c>
      <c r="C9" s="116"/>
      <c r="D9" s="44"/>
      <c r="E9" s="44"/>
      <c r="F9" s="44"/>
      <c r="G9" s="44"/>
      <c r="H9" s="62"/>
      <c r="I9" s="61">
        <f t="shared" si="0"/>
        <v>0</v>
      </c>
      <c r="J9" s="64"/>
      <c r="K9" s="44"/>
    </row>
    <row r="10" spans="1:11" s="4" customFormat="1" ht="19.5" customHeight="1">
      <c r="A10" s="126"/>
      <c r="B10" s="8">
        <v>4</v>
      </c>
      <c r="C10" s="116"/>
      <c r="D10" s="44"/>
      <c r="E10" s="44"/>
      <c r="F10" s="44"/>
      <c r="G10" s="44"/>
      <c r="H10" s="62"/>
      <c r="I10" s="61">
        <f t="shared" si="0"/>
        <v>0</v>
      </c>
      <c r="J10" s="64"/>
      <c r="K10" s="44"/>
    </row>
    <row r="11" spans="1:11" s="4" customFormat="1" ht="19.5" customHeight="1">
      <c r="A11" s="126"/>
      <c r="B11" s="8">
        <v>5</v>
      </c>
      <c r="C11" s="116"/>
      <c r="D11" s="44"/>
      <c r="E11" s="44"/>
      <c r="F11" s="44"/>
      <c r="G11" s="44"/>
      <c r="H11" s="62"/>
      <c r="I11" s="61">
        <f t="shared" si="0"/>
        <v>0</v>
      </c>
      <c r="J11" s="64"/>
      <c r="K11" s="44"/>
    </row>
    <row r="12" spans="1:11" s="4" customFormat="1" ht="19.5" customHeight="1">
      <c r="A12" s="126"/>
      <c r="B12" s="8">
        <v>6</v>
      </c>
      <c r="C12" s="116"/>
      <c r="D12" s="44"/>
      <c r="E12" s="44"/>
      <c r="F12" s="44"/>
      <c r="G12" s="44"/>
      <c r="H12" s="62"/>
      <c r="I12" s="61">
        <f t="shared" si="0"/>
        <v>0</v>
      </c>
      <c r="J12" s="64"/>
      <c r="K12" s="44"/>
    </row>
    <row r="13" spans="1:11" s="4" customFormat="1" ht="19.5" customHeight="1">
      <c r="A13" s="126"/>
      <c r="B13" s="8">
        <v>7</v>
      </c>
      <c r="C13" s="116"/>
      <c r="D13" s="44"/>
      <c r="E13" s="44"/>
      <c r="F13" s="44"/>
      <c r="G13" s="44"/>
      <c r="H13" s="62"/>
      <c r="I13" s="61">
        <f t="shared" si="0"/>
        <v>0</v>
      </c>
      <c r="J13" s="64"/>
      <c r="K13" s="44"/>
    </row>
    <row r="14" spans="1:11" s="4" customFormat="1" ht="19.5" customHeight="1">
      <c r="A14" s="126"/>
      <c r="B14" s="8">
        <v>8</v>
      </c>
      <c r="C14" s="116"/>
      <c r="D14" s="44"/>
      <c r="E14" s="44"/>
      <c r="F14" s="44"/>
      <c r="G14" s="44"/>
      <c r="H14" s="62"/>
      <c r="I14" s="61">
        <f t="shared" si="0"/>
        <v>0</v>
      </c>
      <c r="J14" s="64"/>
      <c r="K14" s="44"/>
    </row>
    <row r="15" spans="1:11" s="4" customFormat="1" ht="19.5" customHeight="1">
      <c r="A15" s="126"/>
      <c r="B15" s="8">
        <v>9</v>
      </c>
      <c r="C15" s="116"/>
      <c r="D15" s="44"/>
      <c r="E15" s="44"/>
      <c r="F15" s="44"/>
      <c r="G15" s="44"/>
      <c r="H15" s="62"/>
      <c r="I15" s="61">
        <f t="shared" si="0"/>
        <v>0</v>
      </c>
      <c r="J15" s="64"/>
      <c r="K15" s="44"/>
    </row>
    <row r="16" spans="1:11" s="4" customFormat="1" ht="19.5" customHeight="1">
      <c r="A16" s="126"/>
      <c r="B16" s="8">
        <v>10</v>
      </c>
      <c r="C16" s="116"/>
      <c r="D16" s="44"/>
      <c r="E16" s="44"/>
      <c r="F16" s="44"/>
      <c r="G16" s="44"/>
      <c r="H16" s="62"/>
      <c r="I16" s="61">
        <f t="shared" si="0"/>
        <v>0</v>
      </c>
      <c r="J16" s="64"/>
      <c r="K16" s="44"/>
    </row>
    <row r="17" spans="1:11" s="4" customFormat="1" ht="19.5" customHeight="1">
      <c r="A17" s="126"/>
      <c r="B17" s="8">
        <v>11</v>
      </c>
      <c r="C17" s="116"/>
      <c r="D17" s="44"/>
      <c r="E17" s="44"/>
      <c r="F17" s="44"/>
      <c r="G17" s="44"/>
      <c r="H17" s="62"/>
      <c r="I17" s="61">
        <f t="shared" si="0"/>
        <v>0</v>
      </c>
      <c r="J17" s="64"/>
      <c r="K17" s="44"/>
    </row>
    <row r="18" spans="1:11" s="4" customFormat="1" ht="19.5" customHeight="1">
      <c r="A18" s="126"/>
      <c r="B18" s="8">
        <v>12</v>
      </c>
      <c r="C18" s="116"/>
      <c r="D18" s="44"/>
      <c r="E18" s="44"/>
      <c r="F18" s="44"/>
      <c r="G18" s="44"/>
      <c r="H18" s="62"/>
      <c r="I18" s="61">
        <f aca="true" t="shared" si="1" ref="I18:I26">G18*H18</f>
        <v>0</v>
      </c>
      <c r="J18" s="64"/>
      <c r="K18" s="44"/>
    </row>
    <row r="19" spans="1:11" s="4" customFormat="1" ht="19.5" customHeight="1">
      <c r="A19" s="126"/>
      <c r="B19" s="8">
        <v>13</v>
      </c>
      <c r="C19" s="116"/>
      <c r="D19" s="44"/>
      <c r="E19" s="44"/>
      <c r="F19" s="44"/>
      <c r="G19" s="44"/>
      <c r="H19" s="62"/>
      <c r="I19" s="61">
        <f t="shared" si="1"/>
        <v>0</v>
      </c>
      <c r="J19" s="64"/>
      <c r="K19" s="44"/>
    </row>
    <row r="20" spans="1:11" s="4" customFormat="1" ht="19.5" customHeight="1">
      <c r="A20" s="126"/>
      <c r="B20" s="8">
        <v>14</v>
      </c>
      <c r="C20" s="116"/>
      <c r="D20" s="44"/>
      <c r="E20" s="44"/>
      <c r="F20" s="44"/>
      <c r="G20" s="44"/>
      <c r="H20" s="62"/>
      <c r="I20" s="61">
        <f t="shared" si="1"/>
        <v>0</v>
      </c>
      <c r="J20" s="64"/>
      <c r="K20" s="44"/>
    </row>
    <row r="21" spans="1:11" s="4" customFormat="1" ht="19.5" customHeight="1">
      <c r="A21" s="126"/>
      <c r="B21" s="8">
        <v>15</v>
      </c>
      <c r="C21" s="116"/>
      <c r="D21" s="44"/>
      <c r="E21" s="44"/>
      <c r="F21" s="44"/>
      <c r="G21" s="44"/>
      <c r="H21" s="62"/>
      <c r="I21" s="61">
        <f t="shared" si="1"/>
        <v>0</v>
      </c>
      <c r="J21" s="64"/>
      <c r="K21" s="44"/>
    </row>
    <row r="22" spans="1:11" s="4" customFormat="1" ht="19.5" customHeight="1">
      <c r="A22" s="126"/>
      <c r="B22" s="8">
        <v>16</v>
      </c>
      <c r="C22" s="116"/>
      <c r="D22" s="44"/>
      <c r="E22" s="44"/>
      <c r="F22" s="44"/>
      <c r="G22" s="44"/>
      <c r="H22" s="62"/>
      <c r="I22" s="61">
        <f t="shared" si="1"/>
        <v>0</v>
      </c>
      <c r="J22" s="64"/>
      <c r="K22" s="44"/>
    </row>
    <row r="23" spans="1:11" s="4" customFormat="1" ht="19.5" customHeight="1">
      <c r="A23" s="126"/>
      <c r="B23" s="8">
        <v>17</v>
      </c>
      <c r="C23" s="116"/>
      <c r="D23" s="44"/>
      <c r="E23" s="44"/>
      <c r="F23" s="44"/>
      <c r="G23" s="44"/>
      <c r="H23" s="62"/>
      <c r="I23" s="61">
        <f t="shared" si="1"/>
        <v>0</v>
      </c>
      <c r="J23" s="64"/>
      <c r="K23" s="44"/>
    </row>
    <row r="24" spans="1:11" s="4" customFormat="1" ht="19.5" customHeight="1">
      <c r="A24" s="126"/>
      <c r="B24" s="8">
        <v>18</v>
      </c>
      <c r="C24" s="116"/>
      <c r="D24" s="44"/>
      <c r="E24" s="44"/>
      <c r="F24" s="44"/>
      <c r="G24" s="44"/>
      <c r="H24" s="62"/>
      <c r="I24" s="61">
        <f t="shared" si="1"/>
        <v>0</v>
      </c>
      <c r="J24" s="64"/>
      <c r="K24" s="44"/>
    </row>
    <row r="25" spans="1:11" s="4" customFormat="1" ht="19.5" customHeight="1">
      <c r="A25" s="126"/>
      <c r="B25" s="8">
        <v>19</v>
      </c>
      <c r="C25" s="116"/>
      <c r="D25" s="44"/>
      <c r="E25" s="44"/>
      <c r="F25" s="44"/>
      <c r="G25" s="44"/>
      <c r="H25" s="62"/>
      <c r="I25" s="61">
        <f t="shared" si="1"/>
        <v>0</v>
      </c>
      <c r="J25" s="64"/>
      <c r="K25" s="44"/>
    </row>
    <row r="26" spans="1:11" s="4" customFormat="1" ht="19.5" customHeight="1">
      <c r="A26" s="126"/>
      <c r="B26" s="8">
        <v>20</v>
      </c>
      <c r="C26" s="116"/>
      <c r="D26" s="44"/>
      <c r="E26" s="44"/>
      <c r="F26" s="44"/>
      <c r="G26" s="44"/>
      <c r="H26" s="62"/>
      <c r="I26" s="61">
        <f t="shared" si="1"/>
        <v>0</v>
      </c>
      <c r="J26" s="64"/>
      <c r="K26" s="44"/>
    </row>
    <row r="27" spans="1:11" s="4" customFormat="1" ht="19.5" customHeight="1">
      <c r="A27" s="126"/>
      <c r="B27" s="8">
        <v>21</v>
      </c>
      <c r="C27" s="116"/>
      <c r="D27" s="44"/>
      <c r="E27" s="44"/>
      <c r="F27" s="44"/>
      <c r="G27" s="44"/>
      <c r="H27" s="62"/>
      <c r="I27" s="61">
        <f>G27*H27</f>
        <v>0</v>
      </c>
      <c r="J27" s="64"/>
      <c r="K27" s="44"/>
    </row>
    <row r="28" spans="1:11" s="4" customFormat="1" ht="19.5" customHeight="1">
      <c r="A28" s="126"/>
      <c r="B28" s="8">
        <v>22</v>
      </c>
      <c r="C28" s="116"/>
      <c r="D28" s="44"/>
      <c r="E28" s="44"/>
      <c r="F28" s="44"/>
      <c r="G28" s="44"/>
      <c r="H28" s="62"/>
      <c r="I28" s="61">
        <f>G28*H28</f>
        <v>0</v>
      </c>
      <c r="J28" s="64"/>
      <c r="K28" s="44"/>
    </row>
    <row r="29" spans="1:11" s="4" customFormat="1" ht="19.5" customHeight="1">
      <c r="A29" s="126"/>
      <c r="B29" s="8">
        <v>23</v>
      </c>
      <c r="C29" s="116"/>
      <c r="D29" s="44"/>
      <c r="E29" s="44"/>
      <c r="F29" s="44"/>
      <c r="G29" s="44"/>
      <c r="H29" s="62"/>
      <c r="I29" s="61">
        <f>G29*H29</f>
        <v>0</v>
      </c>
      <c r="J29" s="64"/>
      <c r="K29" s="44"/>
    </row>
    <row r="30" spans="1:11" s="4" customFormat="1" ht="19.5" customHeight="1">
      <c r="A30" s="126"/>
      <c r="B30" s="8">
        <v>24</v>
      </c>
      <c r="C30" s="116"/>
      <c r="D30" s="44"/>
      <c r="E30" s="44"/>
      <c r="F30" s="44"/>
      <c r="G30" s="44"/>
      <c r="H30" s="62"/>
      <c r="I30" s="61">
        <f>G30*H30</f>
        <v>0</v>
      </c>
      <c r="J30" s="64"/>
      <c r="K30" s="44"/>
    </row>
    <row r="31" spans="1:11" s="4" customFormat="1" ht="19.5" customHeight="1">
      <c r="A31" s="126"/>
      <c r="B31" s="8">
        <v>25</v>
      </c>
      <c r="C31" s="116"/>
      <c r="D31" s="44"/>
      <c r="E31" s="44"/>
      <c r="F31" s="44"/>
      <c r="G31" s="44"/>
      <c r="H31" s="62"/>
      <c r="I31" s="61">
        <f aca="true" t="shared" si="2" ref="I31:I51">G31*H31</f>
        <v>0</v>
      </c>
      <c r="J31" s="64"/>
      <c r="K31" s="44"/>
    </row>
    <row r="32" spans="1:11" s="4" customFormat="1" ht="19.5" customHeight="1">
      <c r="A32" s="126"/>
      <c r="B32" s="8">
        <v>26</v>
      </c>
      <c r="C32" s="116"/>
      <c r="D32" s="44"/>
      <c r="E32" s="44"/>
      <c r="F32" s="44"/>
      <c r="G32" s="44"/>
      <c r="H32" s="62"/>
      <c r="I32" s="61">
        <f t="shared" si="2"/>
        <v>0</v>
      </c>
      <c r="J32" s="64"/>
      <c r="K32" s="44"/>
    </row>
    <row r="33" spans="1:11" s="4" customFormat="1" ht="19.5" customHeight="1">
      <c r="A33" s="126"/>
      <c r="B33" s="8">
        <v>27</v>
      </c>
      <c r="C33" s="116"/>
      <c r="D33" s="44"/>
      <c r="E33" s="44"/>
      <c r="F33" s="44"/>
      <c r="G33" s="44"/>
      <c r="H33" s="62"/>
      <c r="I33" s="61">
        <f t="shared" si="2"/>
        <v>0</v>
      </c>
      <c r="J33" s="64"/>
      <c r="K33" s="44"/>
    </row>
    <row r="34" spans="1:11" s="4" customFormat="1" ht="19.5" customHeight="1">
      <c r="A34" s="126"/>
      <c r="B34" s="8">
        <v>28</v>
      </c>
      <c r="C34" s="116"/>
      <c r="D34" s="44"/>
      <c r="E34" s="44"/>
      <c r="F34" s="44"/>
      <c r="G34" s="44"/>
      <c r="H34" s="62"/>
      <c r="I34" s="61">
        <f t="shared" si="2"/>
        <v>0</v>
      </c>
      <c r="J34" s="64"/>
      <c r="K34" s="44"/>
    </row>
    <row r="35" spans="1:11" s="4" customFormat="1" ht="19.5" customHeight="1">
      <c r="A35" s="126"/>
      <c r="B35" s="8">
        <v>29</v>
      </c>
      <c r="C35" s="116"/>
      <c r="D35" s="44"/>
      <c r="E35" s="44"/>
      <c r="F35" s="44"/>
      <c r="G35" s="44"/>
      <c r="H35" s="62"/>
      <c r="I35" s="61">
        <f t="shared" si="2"/>
        <v>0</v>
      </c>
      <c r="J35" s="64"/>
      <c r="K35" s="44"/>
    </row>
    <row r="36" spans="1:11" s="4" customFormat="1" ht="19.5" customHeight="1">
      <c r="A36" s="126"/>
      <c r="B36" s="8">
        <v>30</v>
      </c>
      <c r="C36" s="116"/>
      <c r="D36" s="44"/>
      <c r="E36" s="44"/>
      <c r="F36" s="44"/>
      <c r="G36" s="44"/>
      <c r="H36" s="62"/>
      <c r="I36" s="61">
        <f t="shared" si="2"/>
        <v>0</v>
      </c>
      <c r="J36" s="64"/>
      <c r="K36" s="44"/>
    </row>
    <row r="37" spans="1:11" s="4" customFormat="1" ht="19.5" customHeight="1">
      <c r="A37" s="126"/>
      <c r="B37" s="8">
        <v>31</v>
      </c>
      <c r="C37" s="122" t="s">
        <v>78</v>
      </c>
      <c r="D37" s="44"/>
      <c r="E37" s="44"/>
      <c r="F37" s="44"/>
      <c r="G37" s="44"/>
      <c r="H37" s="62"/>
      <c r="I37" s="61">
        <f t="shared" si="2"/>
        <v>0</v>
      </c>
      <c r="J37" s="64"/>
      <c r="K37" s="44"/>
    </row>
    <row r="38" spans="1:11" s="4" customFormat="1" ht="19.5" customHeight="1">
      <c r="A38" s="126"/>
      <c r="B38" s="8">
        <v>32</v>
      </c>
      <c r="C38" s="123"/>
      <c r="D38" s="44"/>
      <c r="E38" s="44"/>
      <c r="F38" s="44"/>
      <c r="G38" s="44"/>
      <c r="H38" s="62"/>
      <c r="I38" s="61">
        <f t="shared" si="2"/>
        <v>0</v>
      </c>
      <c r="J38" s="64"/>
      <c r="K38" s="44"/>
    </row>
    <row r="39" spans="1:11" s="4" customFormat="1" ht="19.5" customHeight="1">
      <c r="A39" s="126"/>
      <c r="B39" s="8">
        <v>33</v>
      </c>
      <c r="C39" s="123"/>
      <c r="D39" s="44"/>
      <c r="E39" s="44"/>
      <c r="F39" s="44"/>
      <c r="G39" s="44"/>
      <c r="H39" s="62"/>
      <c r="I39" s="61">
        <f t="shared" si="2"/>
        <v>0</v>
      </c>
      <c r="J39" s="64"/>
      <c r="K39" s="44"/>
    </row>
    <row r="40" spans="1:11" s="4" customFormat="1" ht="19.5" customHeight="1">
      <c r="A40" s="126"/>
      <c r="B40" s="8">
        <v>34</v>
      </c>
      <c r="C40" s="123"/>
      <c r="D40" s="44"/>
      <c r="E40" s="44"/>
      <c r="F40" s="44"/>
      <c r="G40" s="44"/>
      <c r="H40" s="62"/>
      <c r="I40" s="61">
        <f t="shared" si="2"/>
        <v>0</v>
      </c>
      <c r="J40" s="64"/>
      <c r="K40" s="44"/>
    </row>
    <row r="41" spans="1:11" s="4" customFormat="1" ht="19.5" customHeight="1">
      <c r="A41" s="126"/>
      <c r="B41" s="8">
        <v>35</v>
      </c>
      <c r="C41" s="123"/>
      <c r="D41" s="44"/>
      <c r="E41" s="44"/>
      <c r="F41" s="44"/>
      <c r="G41" s="44"/>
      <c r="H41" s="62"/>
      <c r="I41" s="61">
        <f t="shared" si="2"/>
        <v>0</v>
      </c>
      <c r="J41" s="64"/>
      <c r="K41" s="44"/>
    </row>
    <row r="42" spans="1:11" s="4" customFormat="1" ht="19.5" customHeight="1">
      <c r="A42" s="126"/>
      <c r="B42" s="8">
        <v>36</v>
      </c>
      <c r="C42" s="123"/>
      <c r="D42" s="44"/>
      <c r="E42" s="44"/>
      <c r="F42" s="44"/>
      <c r="G42" s="44"/>
      <c r="H42" s="62"/>
      <c r="I42" s="61">
        <f t="shared" si="2"/>
        <v>0</v>
      </c>
      <c r="J42" s="64"/>
      <c r="K42" s="44"/>
    </row>
    <row r="43" spans="1:11" s="4" customFormat="1" ht="19.5" customHeight="1">
      <c r="A43" s="126"/>
      <c r="B43" s="8">
        <v>37</v>
      </c>
      <c r="C43" s="123"/>
      <c r="D43" s="44"/>
      <c r="E43" s="44"/>
      <c r="F43" s="44"/>
      <c r="G43" s="44"/>
      <c r="H43" s="62"/>
      <c r="I43" s="61">
        <f t="shared" si="2"/>
        <v>0</v>
      </c>
      <c r="J43" s="64"/>
      <c r="K43" s="44"/>
    </row>
    <row r="44" spans="1:11" s="4" customFormat="1" ht="19.5" customHeight="1">
      <c r="A44" s="126"/>
      <c r="B44" s="8">
        <v>38</v>
      </c>
      <c r="C44" s="123"/>
      <c r="D44" s="44"/>
      <c r="E44" s="44"/>
      <c r="F44" s="44"/>
      <c r="G44" s="44"/>
      <c r="H44" s="62"/>
      <c r="I44" s="61">
        <f t="shared" si="2"/>
        <v>0</v>
      </c>
      <c r="J44" s="64"/>
      <c r="K44" s="44"/>
    </row>
    <row r="45" spans="1:11" s="4" customFormat="1" ht="19.5" customHeight="1">
      <c r="A45" s="126"/>
      <c r="B45" s="8">
        <v>39</v>
      </c>
      <c r="C45" s="123"/>
      <c r="D45" s="44"/>
      <c r="E45" s="44"/>
      <c r="F45" s="44"/>
      <c r="G45" s="44"/>
      <c r="H45" s="62"/>
      <c r="I45" s="61">
        <f t="shared" si="2"/>
        <v>0</v>
      </c>
      <c r="J45" s="64"/>
      <c r="K45" s="44"/>
    </row>
    <row r="46" spans="1:11" s="4" customFormat="1" ht="19.5" customHeight="1">
      <c r="A46" s="126"/>
      <c r="B46" s="8">
        <v>40</v>
      </c>
      <c r="C46" s="124"/>
      <c r="D46" s="44"/>
      <c r="E46" s="44"/>
      <c r="F46" s="44"/>
      <c r="G46" s="44"/>
      <c r="H46" s="62"/>
      <c r="I46" s="61">
        <f t="shared" si="2"/>
        <v>0</v>
      </c>
      <c r="J46" s="64"/>
      <c r="K46" s="44"/>
    </row>
    <row r="47" spans="1:11" s="4" customFormat="1" ht="19.5" customHeight="1">
      <c r="A47" s="126"/>
      <c r="B47" s="8">
        <v>41</v>
      </c>
      <c r="C47" s="122" t="s">
        <v>23</v>
      </c>
      <c r="D47" s="44"/>
      <c r="E47" s="44"/>
      <c r="F47" s="44"/>
      <c r="G47" s="44"/>
      <c r="H47" s="62"/>
      <c r="I47" s="61">
        <f t="shared" si="2"/>
        <v>0</v>
      </c>
      <c r="J47" s="64"/>
      <c r="K47" s="44"/>
    </row>
    <row r="48" spans="1:11" s="4" customFormat="1" ht="19.5" customHeight="1">
      <c r="A48" s="126"/>
      <c r="B48" s="8">
        <v>42</v>
      </c>
      <c r="C48" s="123"/>
      <c r="D48" s="44"/>
      <c r="E48" s="44"/>
      <c r="F48" s="44"/>
      <c r="G48" s="44"/>
      <c r="H48" s="62"/>
      <c r="I48" s="61">
        <f t="shared" si="2"/>
        <v>0</v>
      </c>
      <c r="J48" s="64"/>
      <c r="K48" s="44"/>
    </row>
    <row r="49" spans="1:11" s="4" customFormat="1" ht="19.5" customHeight="1">
      <c r="A49" s="126"/>
      <c r="B49" s="8">
        <v>43</v>
      </c>
      <c r="C49" s="123"/>
      <c r="D49" s="44"/>
      <c r="E49" s="44"/>
      <c r="F49" s="44"/>
      <c r="G49" s="44"/>
      <c r="H49" s="62"/>
      <c r="I49" s="61">
        <f t="shared" si="2"/>
        <v>0</v>
      </c>
      <c r="J49" s="64"/>
      <c r="K49" s="44"/>
    </row>
    <row r="50" spans="1:11" s="4" customFormat="1" ht="19.5" customHeight="1">
      <c r="A50" s="126"/>
      <c r="B50" s="8">
        <v>44</v>
      </c>
      <c r="C50" s="123"/>
      <c r="D50" s="44"/>
      <c r="E50" s="44"/>
      <c r="F50" s="44"/>
      <c r="G50" s="44"/>
      <c r="H50" s="62"/>
      <c r="I50" s="61">
        <f t="shared" si="2"/>
        <v>0</v>
      </c>
      <c r="J50" s="64"/>
      <c r="K50" s="44"/>
    </row>
    <row r="51" spans="1:11" s="4" customFormat="1" ht="19.5" customHeight="1">
      <c r="A51" s="126"/>
      <c r="B51" s="8">
        <v>45</v>
      </c>
      <c r="C51" s="123"/>
      <c r="D51" s="44"/>
      <c r="E51" s="44"/>
      <c r="F51" s="44"/>
      <c r="G51" s="44"/>
      <c r="H51" s="62"/>
      <c r="I51" s="61">
        <f t="shared" si="2"/>
        <v>0</v>
      </c>
      <c r="J51" s="64"/>
      <c r="K51" s="44"/>
    </row>
    <row r="52" spans="1:11" s="4" customFormat="1" ht="19.5" customHeight="1">
      <c r="A52" s="126"/>
      <c r="B52" s="8">
        <v>46</v>
      </c>
      <c r="C52" s="123"/>
      <c r="D52" s="44"/>
      <c r="E52" s="44"/>
      <c r="F52" s="44"/>
      <c r="G52" s="44"/>
      <c r="H52" s="62"/>
      <c r="I52" s="61">
        <f>G52*H52</f>
        <v>0</v>
      </c>
      <c r="J52" s="64"/>
      <c r="K52" s="44"/>
    </row>
    <row r="53" spans="1:11" s="4" customFormat="1" ht="19.5" customHeight="1">
      <c r="A53" s="126"/>
      <c r="B53" s="8">
        <v>47</v>
      </c>
      <c r="C53" s="123"/>
      <c r="D53" s="44"/>
      <c r="E53" s="44"/>
      <c r="F53" s="44"/>
      <c r="G53" s="44"/>
      <c r="H53" s="62"/>
      <c r="I53" s="61">
        <f>G53*H53</f>
        <v>0</v>
      </c>
      <c r="J53" s="64"/>
      <c r="K53" s="44"/>
    </row>
    <row r="54" spans="1:11" s="4" customFormat="1" ht="19.5" customHeight="1">
      <c r="A54" s="126"/>
      <c r="B54" s="8">
        <v>48</v>
      </c>
      <c r="C54" s="123"/>
      <c r="D54" s="44"/>
      <c r="E54" s="44"/>
      <c r="F54" s="44"/>
      <c r="G54" s="44"/>
      <c r="H54" s="62"/>
      <c r="I54" s="61">
        <f>G54*H54</f>
        <v>0</v>
      </c>
      <c r="J54" s="64"/>
      <c r="K54" s="44"/>
    </row>
    <row r="55" spans="1:11" s="4" customFormat="1" ht="19.5" customHeight="1">
      <c r="A55" s="126"/>
      <c r="B55" s="8">
        <v>49</v>
      </c>
      <c r="C55" s="123"/>
      <c r="D55" s="44"/>
      <c r="E55" s="44"/>
      <c r="F55" s="44"/>
      <c r="G55" s="44"/>
      <c r="H55" s="62"/>
      <c r="I55" s="61">
        <f>G55*H55</f>
        <v>0</v>
      </c>
      <c r="J55" s="64"/>
      <c r="K55" s="44"/>
    </row>
    <row r="56" spans="1:11" s="4" customFormat="1" ht="19.5" customHeight="1" thickBot="1">
      <c r="A56" s="127"/>
      <c r="B56" s="8">
        <v>50</v>
      </c>
      <c r="C56" s="124"/>
      <c r="D56" s="45"/>
      <c r="E56" s="45"/>
      <c r="F56" s="45"/>
      <c r="G56" s="45"/>
      <c r="H56" s="63"/>
      <c r="I56" s="61">
        <f>G56*H56</f>
        <v>0</v>
      </c>
      <c r="J56" s="65"/>
      <c r="K56" s="45"/>
    </row>
    <row r="57" spans="1:11" s="4" customFormat="1" ht="19.5" customHeight="1">
      <c r="A57" s="18"/>
      <c r="B57" s="18"/>
      <c r="C57" s="109"/>
      <c r="D57" s="109"/>
      <c r="E57" s="109"/>
      <c r="F57" s="109"/>
      <c r="G57" s="109"/>
      <c r="H57" s="22"/>
      <c r="I57" s="59">
        <f>SUM(I7:I56)</f>
        <v>0</v>
      </c>
      <c r="J57" s="48">
        <f>SUM(J7:J56)</f>
        <v>0</v>
      </c>
      <c r="K57" s="13"/>
    </row>
    <row r="58" spans="1:11" s="4" customFormat="1" ht="19.5" customHeight="1" thickBot="1">
      <c r="A58" s="18"/>
      <c r="B58" s="18"/>
      <c r="C58" s="13"/>
      <c r="D58" s="13"/>
      <c r="E58" s="13"/>
      <c r="F58" s="13"/>
      <c r="G58" s="13"/>
      <c r="H58" s="22"/>
      <c r="I58" s="50"/>
      <c r="J58" s="51"/>
      <c r="K58" s="13"/>
    </row>
    <row r="59" spans="1:11" s="4" customFormat="1" ht="24.75" customHeight="1" thickBot="1">
      <c r="A59" s="18"/>
      <c r="B59" s="18"/>
      <c r="C59" s="13"/>
      <c r="D59" s="13"/>
      <c r="E59" s="13"/>
      <c r="F59" s="13"/>
      <c r="G59" s="13"/>
      <c r="H59" s="22"/>
      <c r="I59" s="55" t="s">
        <v>45</v>
      </c>
      <c r="J59" s="56"/>
      <c r="K59" s="13"/>
    </row>
    <row r="60" spans="1:11" s="4" customFormat="1" ht="19.5" customHeight="1">
      <c r="A60" s="18"/>
      <c r="B60" s="18"/>
      <c r="C60" s="13"/>
      <c r="D60" s="13"/>
      <c r="E60" s="13"/>
      <c r="F60" s="13"/>
      <c r="G60" s="13"/>
      <c r="H60" s="22"/>
      <c r="I60" s="52"/>
      <c r="J60" s="51"/>
      <c r="K60" s="13"/>
    </row>
    <row r="61" spans="1:11" s="4" customFormat="1" ht="41.25" customHeight="1">
      <c r="A61" s="18"/>
      <c r="B61" s="18"/>
      <c r="C61" s="13"/>
      <c r="D61" s="13"/>
      <c r="E61" s="13"/>
      <c r="F61" s="13"/>
      <c r="G61" s="13"/>
      <c r="H61" s="22"/>
      <c r="I61" s="53" t="s">
        <v>44</v>
      </c>
      <c r="J61" s="54">
        <f>J57-J59</f>
        <v>0</v>
      </c>
      <c r="K61" s="13"/>
    </row>
    <row r="62" spans="1:11" s="4" customFormat="1" ht="19.5" customHeight="1" thickBot="1">
      <c r="A62" s="18"/>
      <c r="B62" s="18"/>
      <c r="C62" s="18"/>
      <c r="D62" s="18"/>
      <c r="E62" s="18"/>
      <c r="F62" s="18"/>
      <c r="G62" s="18"/>
      <c r="H62" s="19"/>
      <c r="I62" s="19"/>
      <c r="J62" s="20"/>
      <c r="K62" s="18"/>
    </row>
    <row r="63" spans="1:11" s="4" customFormat="1" ht="43.5" customHeight="1" thickBot="1">
      <c r="A63" s="18"/>
      <c r="B63" s="18"/>
      <c r="C63" s="18"/>
      <c r="E63" s="82" t="s">
        <v>33</v>
      </c>
      <c r="F63" s="47">
        <v>5</v>
      </c>
      <c r="G63" s="36" t="s">
        <v>36</v>
      </c>
      <c r="H63" s="81" t="s">
        <v>40</v>
      </c>
      <c r="I63" s="49">
        <f>ROUNDDOWN(I64,0)</f>
        <v>0</v>
      </c>
      <c r="J63" s="74" t="s">
        <v>41</v>
      </c>
      <c r="K63" s="46">
        <f>I63*12</f>
        <v>0</v>
      </c>
    </row>
    <row r="64" spans="1:11" s="4" customFormat="1" ht="19.5" customHeight="1">
      <c r="A64" s="18"/>
      <c r="B64" s="18"/>
      <c r="C64" s="18"/>
      <c r="D64" s="18"/>
      <c r="E64" s="18"/>
      <c r="F64" s="18"/>
      <c r="G64" s="18"/>
      <c r="H64" s="19"/>
      <c r="I64" s="68">
        <f>J61*(F63/100)*1.1</f>
        <v>0</v>
      </c>
      <c r="J64" s="20"/>
      <c r="K64" s="18"/>
    </row>
  </sheetData>
  <sheetProtection/>
  <mergeCells count="16">
    <mergeCell ref="F5:F6"/>
    <mergeCell ref="K5:K6"/>
    <mergeCell ref="C37:C46"/>
    <mergeCell ref="C47:C56"/>
    <mergeCell ref="A7:A56"/>
    <mergeCell ref="C7:C36"/>
    <mergeCell ref="C57:G57"/>
    <mergeCell ref="A1:K1"/>
    <mergeCell ref="A5:A6"/>
    <mergeCell ref="B5:B6"/>
    <mergeCell ref="C5:C6"/>
    <mergeCell ref="D5:D6"/>
    <mergeCell ref="G5:G6"/>
    <mergeCell ref="H5:J5"/>
    <mergeCell ref="A2:K2"/>
    <mergeCell ref="E5:E6"/>
  </mergeCells>
  <printOptions horizontalCentered="1"/>
  <pageMargins left="0.7874015748031497" right="0.3937007874015748" top="0.5118110236220472" bottom="0.35433070866141736" header="0.31496062992125984" footer="0.2755905511811024"/>
  <pageSetup fitToHeight="0" fitToWidth="1"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18.75390625" style="2" customWidth="1"/>
    <col min="2" max="2" width="5.125" style="11" customWidth="1"/>
    <col min="3" max="3" width="28.00390625" style="2" customWidth="1"/>
    <col min="4" max="4" width="23.75390625" style="2" customWidth="1"/>
    <col min="5" max="5" width="23.875" style="2" customWidth="1"/>
    <col min="6" max="6" width="14.50390625" style="2" customWidth="1"/>
    <col min="7" max="7" width="6.125" style="2" customWidth="1"/>
    <col min="8" max="8" width="20.125" style="2" customWidth="1"/>
    <col min="9" max="9" width="26.00390625" style="2" bestFit="1" customWidth="1"/>
    <col min="10" max="10" width="28.875" style="2" customWidth="1"/>
    <col min="11" max="11" width="32.00390625" style="2" customWidth="1"/>
    <col min="12" max="16384" width="9.00390625" style="2" customWidth="1"/>
  </cols>
  <sheetData>
    <row r="1" spans="1:11" ht="19.5" customHeight="1">
      <c r="A1" s="110" t="s">
        <v>91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9.5" customHeight="1">
      <c r="A2" s="119" t="s">
        <v>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3:11" ht="19.5" customHeight="1">
      <c r="C3" s="3"/>
      <c r="I3" s="30" t="s">
        <v>1</v>
      </c>
      <c r="J3" s="29"/>
      <c r="K3" s="34"/>
    </row>
    <row r="4" spans="1:11" ht="19.5" customHeight="1">
      <c r="A4" s="3"/>
      <c r="B4" s="10"/>
      <c r="C4" s="3"/>
      <c r="D4" s="3" t="s">
        <v>11</v>
      </c>
      <c r="E4" s="3"/>
      <c r="F4" s="3"/>
      <c r="G4" s="3"/>
      <c r="H4" s="3"/>
      <c r="I4" s="3"/>
      <c r="J4" s="3"/>
      <c r="K4" s="23"/>
    </row>
    <row r="5" spans="1:12" s="3" customFormat="1" ht="19.5" customHeight="1">
      <c r="A5" s="112" t="s">
        <v>3</v>
      </c>
      <c r="B5" s="113" t="s">
        <v>18</v>
      </c>
      <c r="C5" s="112" t="s">
        <v>12</v>
      </c>
      <c r="D5" s="112" t="s">
        <v>17</v>
      </c>
      <c r="E5" s="120" t="s">
        <v>34</v>
      </c>
      <c r="F5" s="113" t="s">
        <v>35</v>
      </c>
      <c r="G5" s="113" t="s">
        <v>13</v>
      </c>
      <c r="H5" s="116" t="s">
        <v>19</v>
      </c>
      <c r="I5" s="117"/>
      <c r="J5" s="118"/>
      <c r="K5" s="113" t="s">
        <v>8</v>
      </c>
      <c r="L5" s="4"/>
    </row>
    <row r="6" spans="1:12" s="3" customFormat="1" ht="19.5" customHeight="1" thickBot="1">
      <c r="A6" s="112"/>
      <c r="B6" s="114"/>
      <c r="C6" s="112"/>
      <c r="D6" s="112"/>
      <c r="E6" s="156"/>
      <c r="F6" s="114"/>
      <c r="G6" s="114"/>
      <c r="H6" s="9" t="s">
        <v>46</v>
      </c>
      <c r="I6" s="9" t="s">
        <v>47</v>
      </c>
      <c r="J6" s="9" t="s">
        <v>48</v>
      </c>
      <c r="K6" s="114"/>
      <c r="L6" s="4"/>
    </row>
    <row r="7" spans="1:12" s="3" customFormat="1" ht="19.5" customHeight="1">
      <c r="A7" s="84" t="s">
        <v>95</v>
      </c>
      <c r="B7" s="85">
        <v>1</v>
      </c>
      <c r="C7" s="161" t="s">
        <v>97</v>
      </c>
      <c r="D7" s="37"/>
      <c r="E7" s="37"/>
      <c r="F7" s="43"/>
      <c r="G7" s="43"/>
      <c r="H7" s="60"/>
      <c r="I7" s="61">
        <f aca="true" t="shared" si="0" ref="I7:I18">G7*H7</f>
        <v>0</v>
      </c>
      <c r="J7" s="40"/>
      <c r="K7" s="43"/>
      <c r="L7" s="4"/>
    </row>
    <row r="8" spans="1:12" s="3" customFormat="1" ht="19.5" customHeight="1">
      <c r="A8" s="84" t="s">
        <v>96</v>
      </c>
      <c r="B8" s="85">
        <v>2</v>
      </c>
      <c r="C8" s="161" t="s">
        <v>98</v>
      </c>
      <c r="D8" s="159"/>
      <c r="E8" s="159"/>
      <c r="F8" s="158"/>
      <c r="G8" s="158"/>
      <c r="H8" s="160"/>
      <c r="I8" s="61">
        <f t="shared" si="0"/>
        <v>0</v>
      </c>
      <c r="J8" s="157"/>
      <c r="K8" s="158"/>
      <c r="L8" s="4"/>
    </row>
    <row r="9" spans="1:11" s="4" customFormat="1" ht="19.5" customHeight="1">
      <c r="A9" s="125" t="s">
        <v>94</v>
      </c>
      <c r="B9" s="85">
        <v>3</v>
      </c>
      <c r="C9" s="129" t="s">
        <v>92</v>
      </c>
      <c r="D9" s="159"/>
      <c r="E9" s="159"/>
      <c r="F9" s="158"/>
      <c r="G9" s="158"/>
      <c r="H9" s="160"/>
      <c r="I9" s="61">
        <f t="shared" si="0"/>
        <v>0</v>
      </c>
      <c r="J9" s="157"/>
      <c r="K9" s="158"/>
    </row>
    <row r="10" spans="1:11" s="4" customFormat="1" ht="19.5" customHeight="1">
      <c r="A10" s="126"/>
      <c r="B10" s="85">
        <v>4</v>
      </c>
      <c r="C10" s="129"/>
      <c r="D10" s="38"/>
      <c r="E10" s="38"/>
      <c r="F10" s="44"/>
      <c r="G10" s="44"/>
      <c r="H10" s="62"/>
      <c r="I10" s="61">
        <f t="shared" si="0"/>
        <v>0</v>
      </c>
      <c r="J10" s="41"/>
      <c r="K10" s="44"/>
    </row>
    <row r="11" spans="1:11" s="4" customFormat="1" ht="19.5" customHeight="1">
      <c r="A11" s="126"/>
      <c r="B11" s="85">
        <v>5</v>
      </c>
      <c r="C11" s="129"/>
      <c r="D11" s="38"/>
      <c r="E11" s="38"/>
      <c r="F11" s="44"/>
      <c r="G11" s="44"/>
      <c r="H11" s="62"/>
      <c r="I11" s="61">
        <f t="shared" si="0"/>
        <v>0</v>
      </c>
      <c r="J11" s="64"/>
      <c r="K11" s="44"/>
    </row>
    <row r="12" spans="1:11" s="4" customFormat="1" ht="19.5" customHeight="1">
      <c r="A12" s="126"/>
      <c r="B12" s="85">
        <v>6</v>
      </c>
      <c r="C12" s="129"/>
      <c r="D12" s="38"/>
      <c r="E12" s="38"/>
      <c r="F12" s="44"/>
      <c r="G12" s="44"/>
      <c r="H12" s="62"/>
      <c r="I12" s="61">
        <f t="shared" si="0"/>
        <v>0</v>
      </c>
      <c r="J12" s="64"/>
      <c r="K12" s="44"/>
    </row>
    <row r="13" spans="1:11" s="4" customFormat="1" ht="19.5" customHeight="1">
      <c r="A13" s="126"/>
      <c r="B13" s="85">
        <v>7</v>
      </c>
      <c r="C13" s="129"/>
      <c r="D13" s="38"/>
      <c r="E13" s="38"/>
      <c r="F13" s="44"/>
      <c r="G13" s="44"/>
      <c r="H13" s="62"/>
      <c r="I13" s="61">
        <f t="shared" si="0"/>
        <v>0</v>
      </c>
      <c r="J13" s="64"/>
      <c r="K13" s="44"/>
    </row>
    <row r="14" spans="1:11" s="4" customFormat="1" ht="19.5" customHeight="1">
      <c r="A14" s="126"/>
      <c r="B14" s="85">
        <v>8</v>
      </c>
      <c r="C14" s="129"/>
      <c r="D14" s="38"/>
      <c r="E14" s="38"/>
      <c r="F14" s="44"/>
      <c r="G14" s="44"/>
      <c r="H14" s="62"/>
      <c r="I14" s="61">
        <f t="shared" si="0"/>
        <v>0</v>
      </c>
      <c r="J14" s="64"/>
      <c r="K14" s="44"/>
    </row>
    <row r="15" spans="1:11" s="4" customFormat="1" ht="19.5" customHeight="1">
      <c r="A15" s="126"/>
      <c r="B15" s="85">
        <v>9</v>
      </c>
      <c r="C15" s="129"/>
      <c r="D15" s="38"/>
      <c r="E15" s="38"/>
      <c r="F15" s="44"/>
      <c r="G15" s="44"/>
      <c r="H15" s="62"/>
      <c r="I15" s="61">
        <f t="shared" si="0"/>
        <v>0</v>
      </c>
      <c r="J15" s="64"/>
      <c r="K15" s="44"/>
    </row>
    <row r="16" spans="1:11" s="4" customFormat="1" ht="19.5" customHeight="1">
      <c r="A16" s="126"/>
      <c r="B16" s="85">
        <v>10</v>
      </c>
      <c r="C16" s="129"/>
      <c r="D16" s="38"/>
      <c r="E16" s="38"/>
      <c r="F16" s="44"/>
      <c r="G16" s="44"/>
      <c r="H16" s="62"/>
      <c r="I16" s="61">
        <f t="shared" si="0"/>
        <v>0</v>
      </c>
      <c r="J16" s="64"/>
      <c r="K16" s="44"/>
    </row>
    <row r="17" spans="1:11" s="4" customFormat="1" ht="19.5" customHeight="1">
      <c r="A17" s="126"/>
      <c r="B17" s="85">
        <v>11</v>
      </c>
      <c r="C17" s="129"/>
      <c r="D17" s="38"/>
      <c r="E17" s="38"/>
      <c r="F17" s="44"/>
      <c r="G17" s="44"/>
      <c r="H17" s="62"/>
      <c r="I17" s="61">
        <f t="shared" si="0"/>
        <v>0</v>
      </c>
      <c r="J17" s="64"/>
      <c r="K17" s="44"/>
    </row>
    <row r="18" spans="1:11" s="4" customFormat="1" ht="19.5" customHeight="1">
      <c r="A18" s="126"/>
      <c r="B18" s="85">
        <v>12</v>
      </c>
      <c r="C18" s="129"/>
      <c r="D18" s="38"/>
      <c r="E18" s="38"/>
      <c r="F18" s="44"/>
      <c r="G18" s="44"/>
      <c r="H18" s="62"/>
      <c r="I18" s="61">
        <f t="shared" si="0"/>
        <v>0</v>
      </c>
      <c r="J18" s="64"/>
      <c r="K18" s="44"/>
    </row>
    <row r="19" spans="1:11" s="4" customFormat="1" ht="19.5" customHeight="1">
      <c r="A19" s="126"/>
      <c r="B19" s="85">
        <v>13</v>
      </c>
      <c r="C19" s="122" t="s">
        <v>78</v>
      </c>
      <c r="D19" s="38"/>
      <c r="E19" s="38"/>
      <c r="F19" s="44"/>
      <c r="G19" s="44"/>
      <c r="H19" s="62"/>
      <c r="I19" s="61">
        <f aca="true" t="shared" si="1" ref="I19:I28">G19*H19</f>
        <v>0</v>
      </c>
      <c r="J19" s="64"/>
      <c r="K19" s="44"/>
    </row>
    <row r="20" spans="1:11" s="4" customFormat="1" ht="19.5" customHeight="1">
      <c r="A20" s="126"/>
      <c r="B20" s="85">
        <v>14</v>
      </c>
      <c r="C20" s="123"/>
      <c r="D20" s="38"/>
      <c r="E20" s="38"/>
      <c r="F20" s="44"/>
      <c r="G20" s="44"/>
      <c r="H20" s="62"/>
      <c r="I20" s="61">
        <f t="shared" si="1"/>
        <v>0</v>
      </c>
      <c r="J20" s="64"/>
      <c r="K20" s="44"/>
    </row>
    <row r="21" spans="1:11" s="4" customFormat="1" ht="19.5" customHeight="1">
      <c r="A21" s="126"/>
      <c r="B21" s="85">
        <v>15</v>
      </c>
      <c r="C21" s="123"/>
      <c r="D21" s="38"/>
      <c r="E21" s="38"/>
      <c r="F21" s="44"/>
      <c r="G21" s="44"/>
      <c r="H21" s="62"/>
      <c r="I21" s="61">
        <f t="shared" si="1"/>
        <v>0</v>
      </c>
      <c r="J21" s="64"/>
      <c r="K21" s="44"/>
    </row>
    <row r="22" spans="1:11" s="4" customFormat="1" ht="19.5" customHeight="1">
      <c r="A22" s="126"/>
      <c r="B22" s="85">
        <v>16</v>
      </c>
      <c r="C22" s="123"/>
      <c r="D22" s="38"/>
      <c r="E22" s="38"/>
      <c r="F22" s="44"/>
      <c r="G22" s="44"/>
      <c r="H22" s="62"/>
      <c r="I22" s="61">
        <f t="shared" si="1"/>
        <v>0</v>
      </c>
      <c r="J22" s="64"/>
      <c r="K22" s="44"/>
    </row>
    <row r="23" spans="1:11" s="4" customFormat="1" ht="19.5" customHeight="1">
      <c r="A23" s="126"/>
      <c r="B23" s="85">
        <v>17</v>
      </c>
      <c r="C23" s="123"/>
      <c r="D23" s="38"/>
      <c r="E23" s="38"/>
      <c r="F23" s="44"/>
      <c r="G23" s="44"/>
      <c r="H23" s="62"/>
      <c r="I23" s="61">
        <f t="shared" si="1"/>
        <v>0</v>
      </c>
      <c r="J23" s="64"/>
      <c r="K23" s="44"/>
    </row>
    <row r="24" spans="1:11" s="4" customFormat="1" ht="19.5" customHeight="1">
      <c r="A24" s="126"/>
      <c r="B24" s="85">
        <v>18</v>
      </c>
      <c r="C24" s="122" t="s">
        <v>23</v>
      </c>
      <c r="D24" s="38"/>
      <c r="E24" s="38"/>
      <c r="F24" s="44"/>
      <c r="G24" s="44"/>
      <c r="H24" s="62"/>
      <c r="I24" s="61">
        <f t="shared" si="1"/>
        <v>0</v>
      </c>
      <c r="J24" s="64"/>
      <c r="K24" s="44"/>
    </row>
    <row r="25" spans="1:11" s="4" customFormat="1" ht="19.5" customHeight="1">
      <c r="A25" s="126"/>
      <c r="B25" s="85">
        <v>19</v>
      </c>
      <c r="C25" s="123"/>
      <c r="D25" s="38"/>
      <c r="E25" s="38"/>
      <c r="F25" s="44"/>
      <c r="G25" s="44"/>
      <c r="H25" s="62"/>
      <c r="I25" s="61">
        <f t="shared" si="1"/>
        <v>0</v>
      </c>
      <c r="J25" s="64"/>
      <c r="K25" s="44"/>
    </row>
    <row r="26" spans="1:11" s="4" customFormat="1" ht="19.5" customHeight="1">
      <c r="A26" s="126"/>
      <c r="B26" s="85">
        <v>20</v>
      </c>
      <c r="C26" s="123"/>
      <c r="D26" s="38"/>
      <c r="E26" s="38"/>
      <c r="F26" s="44"/>
      <c r="G26" s="44"/>
      <c r="H26" s="62"/>
      <c r="I26" s="61">
        <f t="shared" si="1"/>
        <v>0</v>
      </c>
      <c r="J26" s="64"/>
      <c r="K26" s="44"/>
    </row>
    <row r="27" spans="1:11" s="4" customFormat="1" ht="19.5" customHeight="1">
      <c r="A27" s="126"/>
      <c r="B27" s="85">
        <v>21</v>
      </c>
      <c r="C27" s="123"/>
      <c r="D27" s="38"/>
      <c r="E27" s="38"/>
      <c r="F27" s="44"/>
      <c r="G27" s="44"/>
      <c r="H27" s="62"/>
      <c r="I27" s="61">
        <f t="shared" si="1"/>
        <v>0</v>
      </c>
      <c r="J27" s="64"/>
      <c r="K27" s="44"/>
    </row>
    <row r="28" spans="1:11" s="4" customFormat="1" ht="19.5" customHeight="1">
      <c r="A28" s="126"/>
      <c r="B28" s="85">
        <v>22</v>
      </c>
      <c r="C28" s="123"/>
      <c r="D28" s="38"/>
      <c r="E28" s="38"/>
      <c r="F28" s="44"/>
      <c r="G28" s="44"/>
      <c r="H28" s="62"/>
      <c r="I28" s="61">
        <f t="shared" si="1"/>
        <v>0</v>
      </c>
      <c r="J28" s="64"/>
      <c r="K28" s="44"/>
    </row>
    <row r="29" spans="1:11" s="4" customFormat="1" ht="19.5" customHeight="1">
      <c r="A29" s="126"/>
      <c r="B29" s="85">
        <v>23</v>
      </c>
      <c r="C29" s="123"/>
      <c r="D29" s="38"/>
      <c r="E29" s="38"/>
      <c r="F29" s="44"/>
      <c r="G29" s="44"/>
      <c r="H29" s="62"/>
      <c r="I29" s="61">
        <f>G29*H29</f>
        <v>0</v>
      </c>
      <c r="J29" s="64"/>
      <c r="K29" s="44"/>
    </row>
    <row r="30" spans="1:11" s="4" customFormat="1" ht="19.5" customHeight="1">
      <c r="A30" s="126"/>
      <c r="B30" s="85">
        <v>24</v>
      </c>
      <c r="C30" s="123"/>
      <c r="D30" s="38"/>
      <c r="E30" s="38"/>
      <c r="F30" s="44"/>
      <c r="G30" s="44"/>
      <c r="H30" s="62"/>
      <c r="I30" s="61">
        <f>G30*H30</f>
        <v>0</v>
      </c>
      <c r="J30" s="64"/>
      <c r="K30" s="44"/>
    </row>
    <row r="31" spans="1:11" s="4" customFormat="1" ht="19.5" customHeight="1">
      <c r="A31" s="126"/>
      <c r="B31" s="85">
        <v>25</v>
      </c>
      <c r="C31" s="123"/>
      <c r="D31" s="38"/>
      <c r="E31" s="38"/>
      <c r="F31" s="44"/>
      <c r="G31" s="44"/>
      <c r="H31" s="62"/>
      <c r="I31" s="61">
        <f>G31*H31</f>
        <v>0</v>
      </c>
      <c r="J31" s="64"/>
      <c r="K31" s="44"/>
    </row>
    <row r="32" spans="1:11" s="4" customFormat="1" ht="19.5" customHeight="1">
      <c r="A32" s="126"/>
      <c r="B32" s="85">
        <v>26</v>
      </c>
      <c r="C32" s="123"/>
      <c r="D32" s="38"/>
      <c r="E32" s="38"/>
      <c r="F32" s="44"/>
      <c r="G32" s="44"/>
      <c r="H32" s="62"/>
      <c r="I32" s="61">
        <f>G32*H32</f>
        <v>0</v>
      </c>
      <c r="J32" s="64"/>
      <c r="K32" s="44"/>
    </row>
    <row r="33" spans="1:11" s="4" customFormat="1" ht="19.5" customHeight="1" thickBot="1">
      <c r="A33" s="127"/>
      <c r="B33" s="85">
        <v>27</v>
      </c>
      <c r="C33" s="124"/>
      <c r="D33" s="39"/>
      <c r="E33" s="39"/>
      <c r="F33" s="45"/>
      <c r="G33" s="45"/>
      <c r="H33" s="63"/>
      <c r="I33" s="61">
        <f>G33*H33</f>
        <v>0</v>
      </c>
      <c r="J33" s="65"/>
      <c r="K33" s="45"/>
    </row>
    <row r="34" spans="1:11" s="4" customFormat="1" ht="19.5" customHeight="1">
      <c r="A34" s="18"/>
      <c r="B34" s="18"/>
      <c r="C34" s="109"/>
      <c r="D34" s="109"/>
      <c r="E34" s="109"/>
      <c r="F34" s="109"/>
      <c r="G34" s="109"/>
      <c r="H34" s="22"/>
      <c r="I34" s="59">
        <f>SUM(I7:I33)</f>
        <v>0</v>
      </c>
      <c r="J34" s="48">
        <f>SUM(J7:J33)</f>
        <v>0</v>
      </c>
      <c r="K34" s="13"/>
    </row>
    <row r="35" spans="1:11" s="4" customFormat="1" ht="19.5" customHeight="1" thickBot="1">
      <c r="A35" s="18"/>
      <c r="B35" s="18"/>
      <c r="C35" s="13"/>
      <c r="D35" s="13"/>
      <c r="E35" s="13"/>
      <c r="F35" s="13"/>
      <c r="G35" s="13"/>
      <c r="H35" s="22"/>
      <c r="I35" s="50"/>
      <c r="J35" s="51"/>
      <c r="K35" s="13"/>
    </row>
    <row r="36" spans="1:11" s="4" customFormat="1" ht="24.75" customHeight="1" thickBot="1">
      <c r="A36" s="18"/>
      <c r="B36" s="18"/>
      <c r="C36" s="13"/>
      <c r="D36" s="13"/>
      <c r="E36" s="13"/>
      <c r="F36" s="13"/>
      <c r="G36" s="13"/>
      <c r="H36" s="22"/>
      <c r="I36" s="55" t="s">
        <v>45</v>
      </c>
      <c r="J36" s="56"/>
      <c r="K36" s="13"/>
    </row>
    <row r="37" spans="1:11" s="4" customFormat="1" ht="19.5" customHeight="1">
      <c r="A37" s="18"/>
      <c r="B37" s="18"/>
      <c r="C37" s="13"/>
      <c r="D37" s="13"/>
      <c r="E37" s="13"/>
      <c r="F37" s="13"/>
      <c r="G37" s="13"/>
      <c r="H37" s="22"/>
      <c r="I37" s="52"/>
      <c r="J37" s="51"/>
      <c r="K37" s="13"/>
    </row>
    <row r="38" spans="1:11" s="4" customFormat="1" ht="41.25" customHeight="1">
      <c r="A38" s="18"/>
      <c r="B38" s="18"/>
      <c r="C38" s="13"/>
      <c r="D38" s="13"/>
      <c r="E38" s="13"/>
      <c r="F38" s="13"/>
      <c r="G38" s="13"/>
      <c r="H38" s="22"/>
      <c r="I38" s="53" t="s">
        <v>52</v>
      </c>
      <c r="J38" s="54">
        <f>J34-J36</f>
        <v>0</v>
      </c>
      <c r="K38" s="13"/>
    </row>
    <row r="39" spans="1:11" s="4" customFormat="1" ht="19.5" customHeight="1">
      <c r="A39" s="18"/>
      <c r="B39" s="18"/>
      <c r="C39" s="18"/>
      <c r="D39" s="18"/>
      <c r="E39" s="18"/>
      <c r="F39" s="18"/>
      <c r="G39" s="18"/>
      <c r="H39" s="19"/>
      <c r="I39" s="19"/>
      <c r="J39" s="20"/>
      <c r="K39" s="18"/>
    </row>
    <row r="40" spans="1:11" s="4" customFormat="1" ht="19.5" customHeight="1">
      <c r="A40" s="18"/>
      <c r="B40" s="18"/>
      <c r="C40" s="18"/>
      <c r="D40" s="18"/>
      <c r="E40" s="18"/>
      <c r="F40" s="18"/>
      <c r="G40" s="18"/>
      <c r="H40" s="19"/>
      <c r="I40" s="19"/>
      <c r="J40" s="20"/>
      <c r="K40" s="18"/>
    </row>
    <row r="41" spans="1:11" s="4" customFormat="1" ht="43.5" customHeight="1">
      <c r="A41" s="18"/>
      <c r="B41" s="18"/>
      <c r="C41" s="18"/>
      <c r="E41" s="18"/>
      <c r="F41" s="18"/>
      <c r="G41" s="128" t="s">
        <v>49</v>
      </c>
      <c r="H41" s="128"/>
      <c r="I41" s="54">
        <f>ROUNDDOWN(I42,0)</f>
        <v>0</v>
      </c>
      <c r="J41" s="74" t="s">
        <v>50</v>
      </c>
      <c r="K41" s="46">
        <f>I41*12</f>
        <v>0</v>
      </c>
    </row>
    <row r="42" spans="1:11" s="4" customFormat="1" ht="19.5" customHeight="1">
      <c r="A42" s="18"/>
      <c r="B42" s="18"/>
      <c r="C42" s="18"/>
      <c r="D42" s="18"/>
      <c r="E42" s="2"/>
      <c r="F42" s="2"/>
      <c r="G42" s="2"/>
      <c r="H42" s="19"/>
      <c r="I42" s="67">
        <f>J38*1.1</f>
        <v>0</v>
      </c>
      <c r="J42" s="20"/>
      <c r="K42" s="18"/>
    </row>
  </sheetData>
  <sheetProtection/>
  <mergeCells count="17">
    <mergeCell ref="H5:J5"/>
    <mergeCell ref="G41:H41"/>
    <mergeCell ref="A9:A33"/>
    <mergeCell ref="C9:C18"/>
    <mergeCell ref="C19:C23"/>
    <mergeCell ref="C24:C33"/>
    <mergeCell ref="C34:G34"/>
    <mergeCell ref="K5:K6"/>
    <mergeCell ref="F5:F6"/>
    <mergeCell ref="A1:K1"/>
    <mergeCell ref="A5:A6"/>
    <mergeCell ref="B5:B6"/>
    <mergeCell ref="C5:C6"/>
    <mergeCell ref="D5:D6"/>
    <mergeCell ref="A2:K2"/>
    <mergeCell ref="E5:E6"/>
    <mergeCell ref="G5:G6"/>
  </mergeCells>
  <printOptions horizontalCentered="1"/>
  <pageMargins left="0.7874015748031497" right="0.3937007874015748" top="0.5118110236220472" bottom="0.35433070866141736" header="0.31496062992125984" footer="0.2755905511811024"/>
  <pageSetup fitToHeight="0" fitToWidth="1"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85" zoomScaleSheetLayoutView="85" zoomScalePageLayoutView="0" workbookViewId="0" topLeftCell="A1">
      <pane xSplit="4" ySplit="5" topLeftCell="I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75390625" style="2" customWidth="1"/>
    <col min="2" max="2" width="5.125" style="11" customWidth="1"/>
    <col min="3" max="3" width="28.00390625" style="2" customWidth="1"/>
    <col min="4" max="4" width="43.125" style="2" customWidth="1"/>
    <col min="5" max="5" width="12.375" style="2" customWidth="1"/>
    <col min="6" max="6" width="15.25390625" style="2" customWidth="1"/>
    <col min="7" max="7" width="12.375" style="2" customWidth="1"/>
    <col min="8" max="8" width="22.00390625" style="2" customWidth="1"/>
    <col min="9" max="9" width="32.00390625" style="2" customWidth="1"/>
    <col min="10" max="16384" width="9.00390625" style="2" customWidth="1"/>
  </cols>
  <sheetData>
    <row r="1" spans="1:9" ht="19.5" customHeight="1">
      <c r="A1" s="110" t="s">
        <v>91</v>
      </c>
      <c r="B1" s="110"/>
      <c r="C1" s="111"/>
      <c r="D1" s="111"/>
      <c r="E1" s="111"/>
      <c r="F1" s="111"/>
      <c r="G1" s="111"/>
      <c r="H1" s="111"/>
      <c r="I1" s="111"/>
    </row>
    <row r="2" spans="1:9" ht="19.5" customHeight="1">
      <c r="A2" s="119" t="s">
        <v>14</v>
      </c>
      <c r="B2" s="119"/>
      <c r="C2" s="119"/>
      <c r="D2" s="119"/>
      <c r="E2" s="119"/>
      <c r="F2" s="119"/>
      <c r="G2" s="119"/>
      <c r="H2" s="119"/>
      <c r="I2" s="119"/>
    </row>
    <row r="3" spans="3:9" ht="19.5" customHeight="1">
      <c r="C3" s="3"/>
      <c r="H3" s="83" t="s">
        <v>83</v>
      </c>
      <c r="I3" s="29"/>
    </row>
    <row r="4" spans="1:9" s="4" customFormat="1" ht="19.5" customHeight="1">
      <c r="A4" s="21"/>
      <c r="B4" s="18"/>
      <c r="C4" s="21"/>
      <c r="D4" s="3" t="s">
        <v>11</v>
      </c>
      <c r="E4" s="21"/>
      <c r="F4" s="21"/>
      <c r="G4" s="21"/>
      <c r="H4" s="21"/>
      <c r="I4" s="23"/>
    </row>
    <row r="5" spans="1:10" s="3" customFormat="1" ht="19.5" customHeight="1" thickBot="1">
      <c r="A5" s="8" t="s">
        <v>3</v>
      </c>
      <c r="B5" s="8" t="s">
        <v>18</v>
      </c>
      <c r="C5" s="116" t="s">
        <v>12</v>
      </c>
      <c r="D5" s="118"/>
      <c r="E5" s="131" t="s">
        <v>55</v>
      </c>
      <c r="F5" s="132"/>
      <c r="G5" s="120"/>
      <c r="H5" s="35" t="s">
        <v>82</v>
      </c>
      <c r="I5" s="57" t="s">
        <v>8</v>
      </c>
      <c r="J5" s="4"/>
    </row>
    <row r="6" spans="1:9" s="4" customFormat="1" ht="19.5" customHeight="1">
      <c r="A6" s="113" t="s">
        <v>14</v>
      </c>
      <c r="B6" s="8">
        <v>1</v>
      </c>
      <c r="C6" s="134" t="s">
        <v>22</v>
      </c>
      <c r="D6" s="69" t="s">
        <v>79</v>
      </c>
      <c r="E6" s="135"/>
      <c r="F6" s="136"/>
      <c r="G6" s="137"/>
      <c r="H6" s="60"/>
      <c r="I6" s="43"/>
    </row>
    <row r="7" spans="1:9" s="4" customFormat="1" ht="19.5" customHeight="1">
      <c r="A7" s="115"/>
      <c r="B7" s="8">
        <v>2</v>
      </c>
      <c r="C7" s="134"/>
      <c r="D7" s="69" t="s">
        <v>80</v>
      </c>
      <c r="E7" s="138"/>
      <c r="F7" s="139"/>
      <c r="G7" s="140"/>
      <c r="H7" s="62"/>
      <c r="I7" s="44"/>
    </row>
    <row r="8" spans="1:9" s="4" customFormat="1" ht="19.5" customHeight="1">
      <c r="A8" s="115"/>
      <c r="B8" s="8">
        <v>3</v>
      </c>
      <c r="C8" s="134"/>
      <c r="D8" s="69" t="s">
        <v>81</v>
      </c>
      <c r="E8" s="138"/>
      <c r="F8" s="139"/>
      <c r="G8" s="140"/>
      <c r="H8" s="62"/>
      <c r="I8" s="44"/>
    </row>
    <row r="9" spans="1:9" s="4" customFormat="1" ht="19.5" customHeight="1">
      <c r="A9" s="115"/>
      <c r="B9" s="8">
        <v>4</v>
      </c>
      <c r="C9" s="134"/>
      <c r="D9" s="69" t="s">
        <v>88</v>
      </c>
      <c r="E9" s="138"/>
      <c r="F9" s="139"/>
      <c r="G9" s="140"/>
      <c r="H9" s="62"/>
      <c r="I9" s="44"/>
    </row>
    <row r="10" spans="1:9" s="4" customFormat="1" ht="19.5" customHeight="1">
      <c r="A10" s="115"/>
      <c r="B10" s="8">
        <v>5</v>
      </c>
      <c r="C10" s="134"/>
      <c r="D10" s="69" t="s">
        <v>93</v>
      </c>
      <c r="E10" s="138"/>
      <c r="F10" s="139"/>
      <c r="G10" s="140"/>
      <c r="H10" s="62"/>
      <c r="I10" s="44"/>
    </row>
    <row r="11" spans="1:9" s="4" customFormat="1" ht="19.5" customHeight="1">
      <c r="A11" s="115"/>
      <c r="B11" s="8">
        <v>6</v>
      </c>
      <c r="C11" s="134"/>
      <c r="D11" s="69" t="s">
        <v>21</v>
      </c>
      <c r="E11" s="138"/>
      <c r="F11" s="139"/>
      <c r="G11" s="140"/>
      <c r="H11" s="62"/>
      <c r="I11" s="41"/>
    </row>
    <row r="12" spans="1:9" ht="39.75" customHeight="1">
      <c r="A12" s="115"/>
      <c r="B12" s="8">
        <v>7</v>
      </c>
      <c r="C12" s="112" t="s">
        <v>24</v>
      </c>
      <c r="D12" s="70" t="s">
        <v>89</v>
      </c>
      <c r="E12" s="138"/>
      <c r="F12" s="139"/>
      <c r="G12" s="140"/>
      <c r="H12" s="62"/>
      <c r="I12" s="41"/>
    </row>
    <row r="13" spans="1:9" ht="39.75" customHeight="1">
      <c r="A13" s="115"/>
      <c r="B13" s="8">
        <v>8</v>
      </c>
      <c r="C13" s="112"/>
      <c r="D13" s="71" t="s">
        <v>85</v>
      </c>
      <c r="E13" s="138"/>
      <c r="F13" s="139"/>
      <c r="G13" s="140"/>
      <c r="H13" s="62"/>
      <c r="I13" s="41"/>
    </row>
    <row r="14" spans="1:9" ht="19.5" customHeight="1">
      <c r="A14" s="115"/>
      <c r="B14" s="8">
        <v>9</v>
      </c>
      <c r="C14" s="112" t="s">
        <v>25</v>
      </c>
      <c r="D14" s="58" t="s">
        <v>30</v>
      </c>
      <c r="E14" s="138"/>
      <c r="F14" s="139"/>
      <c r="G14" s="140"/>
      <c r="H14" s="62"/>
      <c r="I14" s="41"/>
    </row>
    <row r="15" spans="1:9" ht="19.5" customHeight="1">
      <c r="A15" s="115"/>
      <c r="B15" s="8">
        <v>10</v>
      </c>
      <c r="C15" s="112"/>
      <c r="D15" s="58" t="s">
        <v>31</v>
      </c>
      <c r="E15" s="138"/>
      <c r="F15" s="139"/>
      <c r="G15" s="140"/>
      <c r="H15" s="62"/>
      <c r="I15" s="41"/>
    </row>
    <row r="16" spans="1:9" ht="19.5" customHeight="1">
      <c r="A16" s="115"/>
      <c r="B16" s="8">
        <v>11</v>
      </c>
      <c r="C16" s="116" t="s">
        <v>29</v>
      </c>
      <c r="D16" s="117"/>
      <c r="E16" s="138"/>
      <c r="F16" s="139"/>
      <c r="G16" s="140"/>
      <c r="H16" s="62"/>
      <c r="I16" s="41"/>
    </row>
    <row r="17" spans="1:9" ht="19.5" customHeight="1" thickBot="1">
      <c r="A17" s="114"/>
      <c r="B17" s="8">
        <v>12</v>
      </c>
      <c r="C17" s="116" t="s">
        <v>26</v>
      </c>
      <c r="D17" s="117"/>
      <c r="E17" s="141"/>
      <c r="F17" s="142"/>
      <c r="G17" s="143"/>
      <c r="H17" s="63"/>
      <c r="I17" s="42"/>
    </row>
    <row r="18" spans="1:10" s="4" customFormat="1" ht="19.5" customHeight="1">
      <c r="A18" s="18"/>
      <c r="B18" s="18"/>
      <c r="C18" s="109"/>
      <c r="D18" s="109"/>
      <c r="E18" s="109"/>
      <c r="F18" s="109"/>
      <c r="G18" s="109"/>
      <c r="H18" s="72">
        <f>SUM(H6:H17)</f>
        <v>0</v>
      </c>
      <c r="J18" s="13"/>
    </row>
    <row r="19" spans="1:10" s="4" customFormat="1" ht="19.5" customHeight="1" thickBot="1">
      <c r="A19" s="18"/>
      <c r="B19" s="18"/>
      <c r="C19" s="13"/>
      <c r="D19" s="13"/>
      <c r="E19" s="13"/>
      <c r="F19" s="13"/>
      <c r="G19" s="13"/>
      <c r="H19" s="22"/>
      <c r="I19" s="51"/>
      <c r="J19" s="13"/>
    </row>
    <row r="20" spans="1:10" s="4" customFormat="1" ht="34.5" customHeight="1" thickBot="1">
      <c r="A20" s="18"/>
      <c r="B20" s="18"/>
      <c r="C20" s="13"/>
      <c r="D20" s="13"/>
      <c r="E20" s="130" t="s">
        <v>45</v>
      </c>
      <c r="F20" s="130"/>
      <c r="G20" s="133"/>
      <c r="H20" s="56"/>
      <c r="J20" s="13"/>
    </row>
    <row r="21" spans="1:10" s="4" customFormat="1" ht="19.5" customHeight="1">
      <c r="A21" s="18"/>
      <c r="B21" s="18"/>
      <c r="C21" s="13"/>
      <c r="D21" s="13"/>
      <c r="E21" s="13"/>
      <c r="F21" s="13"/>
      <c r="G21" s="13"/>
      <c r="H21" s="22"/>
      <c r="I21" s="51"/>
      <c r="J21" s="13"/>
    </row>
    <row r="22" spans="1:10" s="4" customFormat="1" ht="41.25" customHeight="1">
      <c r="A22" s="18"/>
      <c r="B22" s="18"/>
      <c r="C22" s="13"/>
      <c r="D22" s="13"/>
      <c r="E22" s="130" t="s">
        <v>52</v>
      </c>
      <c r="F22" s="130"/>
      <c r="G22" s="130"/>
      <c r="H22" s="54">
        <f>H18-H20</f>
        <v>0</v>
      </c>
      <c r="J22" s="13"/>
    </row>
    <row r="24" spans="1:10" s="4" customFormat="1" ht="41.25" customHeight="1">
      <c r="A24" s="18"/>
      <c r="B24" s="18"/>
      <c r="C24" s="13"/>
      <c r="D24" s="13"/>
      <c r="E24" s="130" t="s">
        <v>51</v>
      </c>
      <c r="F24" s="130"/>
      <c r="G24" s="130"/>
      <c r="H24" s="54">
        <f>ROUNDDOWN(H25,0)</f>
        <v>0</v>
      </c>
      <c r="J24" s="13"/>
    </row>
    <row r="25" ht="13.5">
      <c r="H25" s="66">
        <f>H22*1.08</f>
        <v>0</v>
      </c>
    </row>
  </sheetData>
  <sheetProtection/>
  <mergeCells count="26">
    <mergeCell ref="C16:D16"/>
    <mergeCell ref="E16:G16"/>
    <mergeCell ref="C17:D17"/>
    <mergeCell ref="E17:G17"/>
    <mergeCell ref="C14:C15"/>
    <mergeCell ref="E14:G14"/>
    <mergeCell ref="E15:G15"/>
    <mergeCell ref="E6:G6"/>
    <mergeCell ref="E7:G7"/>
    <mergeCell ref="E8:G8"/>
    <mergeCell ref="E9:G9"/>
    <mergeCell ref="E11:G11"/>
    <mergeCell ref="C12:C13"/>
    <mergeCell ref="E12:G12"/>
    <mergeCell ref="E13:G13"/>
    <mergeCell ref="E10:G10"/>
    <mergeCell ref="E22:G22"/>
    <mergeCell ref="E24:G24"/>
    <mergeCell ref="A2:I2"/>
    <mergeCell ref="A1:I1"/>
    <mergeCell ref="C5:D5"/>
    <mergeCell ref="E5:G5"/>
    <mergeCell ref="C18:G18"/>
    <mergeCell ref="E20:G20"/>
    <mergeCell ref="A6:A17"/>
    <mergeCell ref="C6:C11"/>
  </mergeCells>
  <printOptions horizontalCentered="1"/>
  <pageMargins left="0.7874015748031497" right="0.3937007874015748" top="0.5118110236220472" bottom="0.35433070866141736" header="0.31496062992125984" footer="0.2755905511811024"/>
  <pageSetup fitToHeight="1" fitToWidth="1" horizontalDpi="600" verticalDpi="600" orientation="landscape" paperSize="9" scale="72" r:id="rId2"/>
  <rowBreaks count="1" manualBreakCount="1">
    <brk id="1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="55" zoomScaleSheetLayoutView="5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" sqref="J1"/>
    </sheetView>
  </sheetViews>
  <sheetFormatPr defaultColWidth="9.00390625" defaultRowHeight="13.5"/>
  <cols>
    <col min="1" max="1" width="18.75390625" style="2" customWidth="1"/>
    <col min="2" max="2" width="5.125" style="11" customWidth="1"/>
    <col min="3" max="3" width="28.00390625" style="2" customWidth="1"/>
    <col min="4" max="4" width="35.50390625" style="2" customWidth="1"/>
    <col min="5" max="5" width="6.125" style="2" customWidth="1"/>
    <col min="6" max="6" width="16.00390625" style="2" customWidth="1"/>
    <col min="7" max="7" width="19.00390625" style="2" customWidth="1"/>
    <col min="8" max="8" width="35.125" style="2" bestFit="1" customWidth="1"/>
    <col min="9" max="9" width="32.00390625" style="2" customWidth="1"/>
    <col min="10" max="16384" width="9.00390625" style="2" customWidth="1"/>
  </cols>
  <sheetData>
    <row r="1" spans="1:9" ht="19.5" customHeight="1">
      <c r="A1" s="110" t="s">
        <v>91</v>
      </c>
      <c r="B1" s="110"/>
      <c r="C1" s="111"/>
      <c r="D1" s="111"/>
      <c r="E1" s="111"/>
      <c r="F1" s="111"/>
      <c r="G1" s="111"/>
      <c r="H1" s="111"/>
      <c r="I1" s="111"/>
    </row>
    <row r="2" spans="1:9" ht="19.5" customHeight="1">
      <c r="A2" s="119" t="s">
        <v>27</v>
      </c>
      <c r="B2" s="119"/>
      <c r="C2" s="119"/>
      <c r="D2" s="119"/>
      <c r="E2" s="119"/>
      <c r="F2" s="119"/>
      <c r="G2" s="119"/>
      <c r="H2" s="119"/>
      <c r="I2" s="119"/>
    </row>
    <row r="3" spans="3:9" ht="19.5" customHeight="1">
      <c r="C3" s="3"/>
      <c r="H3" s="83" t="s">
        <v>83</v>
      </c>
      <c r="I3" s="29"/>
    </row>
    <row r="4" ht="19.5" customHeight="1">
      <c r="I4" s="23"/>
    </row>
    <row r="5" spans="1:10" s="3" customFormat="1" ht="19.5" customHeight="1" thickBot="1">
      <c r="A5" s="8" t="s">
        <v>3</v>
      </c>
      <c r="B5" s="8" t="s">
        <v>18</v>
      </c>
      <c r="C5" s="112" t="s">
        <v>12</v>
      </c>
      <c r="D5" s="112"/>
      <c r="E5" s="113" t="s">
        <v>54</v>
      </c>
      <c r="F5" s="113"/>
      <c r="G5" s="113"/>
      <c r="H5" s="57" t="s">
        <v>87</v>
      </c>
      <c r="I5" s="57" t="s">
        <v>8</v>
      </c>
      <c r="J5" s="4"/>
    </row>
    <row r="6" spans="1:9" s="4" customFormat="1" ht="19.5" customHeight="1">
      <c r="A6" s="147" t="s">
        <v>27</v>
      </c>
      <c r="B6" s="8">
        <v>1</v>
      </c>
      <c r="C6" s="134" t="s">
        <v>53</v>
      </c>
      <c r="D6" s="69" t="s">
        <v>79</v>
      </c>
      <c r="E6" s="148"/>
      <c r="F6" s="149"/>
      <c r="G6" s="150"/>
      <c r="H6" s="60"/>
      <c r="I6" s="43"/>
    </row>
    <row r="7" spans="1:9" s="4" customFormat="1" ht="19.5" customHeight="1">
      <c r="A7" s="147"/>
      <c r="B7" s="8">
        <v>2</v>
      </c>
      <c r="C7" s="134"/>
      <c r="D7" s="69" t="s">
        <v>80</v>
      </c>
      <c r="E7" s="144"/>
      <c r="F7" s="145"/>
      <c r="G7" s="146"/>
      <c r="H7" s="62"/>
      <c r="I7" s="44"/>
    </row>
    <row r="8" spans="1:9" s="4" customFormat="1" ht="19.5" customHeight="1">
      <c r="A8" s="147"/>
      <c r="B8" s="8">
        <v>3</v>
      </c>
      <c r="C8" s="134"/>
      <c r="D8" s="69" t="s">
        <v>81</v>
      </c>
      <c r="E8" s="144"/>
      <c r="F8" s="145"/>
      <c r="G8" s="146"/>
      <c r="H8" s="62"/>
      <c r="I8" s="44"/>
    </row>
    <row r="9" spans="1:9" s="4" customFormat="1" ht="19.5" customHeight="1">
      <c r="A9" s="147"/>
      <c r="B9" s="8">
        <v>4</v>
      </c>
      <c r="C9" s="134"/>
      <c r="D9" s="69" t="s">
        <v>88</v>
      </c>
      <c r="E9" s="144"/>
      <c r="F9" s="145"/>
      <c r="G9" s="146"/>
      <c r="H9" s="62"/>
      <c r="I9" s="44"/>
    </row>
    <row r="10" spans="1:9" s="4" customFormat="1" ht="19.5" customHeight="1">
      <c r="A10" s="147"/>
      <c r="B10" s="8">
        <v>5</v>
      </c>
      <c r="C10" s="134"/>
      <c r="D10" s="69" t="s">
        <v>93</v>
      </c>
      <c r="E10" s="138"/>
      <c r="F10" s="139"/>
      <c r="G10" s="140"/>
      <c r="H10" s="62"/>
      <c r="I10" s="44"/>
    </row>
    <row r="11" spans="1:9" s="4" customFormat="1" ht="19.5" customHeight="1">
      <c r="A11" s="147"/>
      <c r="B11" s="8">
        <v>6</v>
      </c>
      <c r="C11" s="134"/>
      <c r="D11" s="69" t="s">
        <v>21</v>
      </c>
      <c r="E11" s="144"/>
      <c r="F11" s="145"/>
      <c r="G11" s="146"/>
      <c r="H11" s="62"/>
      <c r="I11" s="44"/>
    </row>
    <row r="12" spans="5:9" ht="19.5" customHeight="1">
      <c r="E12" s="4"/>
      <c r="F12" s="4"/>
      <c r="G12" s="4"/>
      <c r="H12" s="73">
        <f>SUM(H6:H11)</f>
        <v>0</v>
      </c>
      <c r="I12" s="4"/>
    </row>
    <row r="13" ht="19.5" customHeight="1" thickBot="1"/>
    <row r="14" spans="1:10" s="4" customFormat="1" ht="34.5" customHeight="1" thickBot="1">
      <c r="A14" s="18"/>
      <c r="B14" s="18"/>
      <c r="C14" s="13"/>
      <c r="D14" s="13"/>
      <c r="E14" s="130" t="s">
        <v>45</v>
      </c>
      <c r="F14" s="130"/>
      <c r="G14" s="133"/>
      <c r="H14" s="56"/>
      <c r="J14" s="13"/>
    </row>
    <row r="15" spans="1:10" s="4" customFormat="1" ht="19.5" customHeight="1">
      <c r="A15" s="18"/>
      <c r="B15" s="18"/>
      <c r="C15" s="13"/>
      <c r="D15" s="13"/>
      <c r="E15" s="13"/>
      <c r="F15" s="13"/>
      <c r="G15" s="13"/>
      <c r="H15" s="13"/>
      <c r="I15" s="51"/>
      <c r="J15" s="13"/>
    </row>
    <row r="16" spans="1:10" s="4" customFormat="1" ht="41.25" customHeight="1">
      <c r="A16" s="18"/>
      <c r="B16" s="18"/>
      <c r="C16" s="13"/>
      <c r="D16" s="13"/>
      <c r="E16" s="130" t="s">
        <v>52</v>
      </c>
      <c r="F16" s="130"/>
      <c r="G16" s="130"/>
      <c r="H16" s="54">
        <f>H12-H14</f>
        <v>0</v>
      </c>
      <c r="J16" s="13"/>
    </row>
    <row r="18" spans="1:10" s="4" customFormat="1" ht="41.25" customHeight="1">
      <c r="A18" s="18"/>
      <c r="B18" s="18"/>
      <c r="C18" s="13"/>
      <c r="D18" s="13"/>
      <c r="E18" s="130" t="s">
        <v>51</v>
      </c>
      <c r="F18" s="130"/>
      <c r="G18" s="130"/>
      <c r="H18" s="54">
        <f>ROUNDDOWN(H19,0)</f>
        <v>0</v>
      </c>
      <c r="J18" s="13"/>
    </row>
    <row r="19" ht="13.5">
      <c r="H19" s="66">
        <f>H16*1.08</f>
        <v>0</v>
      </c>
    </row>
  </sheetData>
  <sheetProtection/>
  <mergeCells count="15">
    <mergeCell ref="E6:G6"/>
    <mergeCell ref="E7:G7"/>
    <mergeCell ref="A2:I2"/>
    <mergeCell ref="E14:G14"/>
    <mergeCell ref="E10:G10"/>
    <mergeCell ref="E16:G16"/>
    <mergeCell ref="E18:G18"/>
    <mergeCell ref="A1:I1"/>
    <mergeCell ref="E8:G8"/>
    <mergeCell ref="E9:G9"/>
    <mergeCell ref="E11:G11"/>
    <mergeCell ref="C5:D5"/>
    <mergeCell ref="E5:G5"/>
    <mergeCell ref="A6:A11"/>
    <mergeCell ref="C6:C11"/>
  </mergeCells>
  <printOptions horizontalCentered="1"/>
  <pageMargins left="0.7874015748031497" right="0.3937007874015748" top="0.5118110236220472" bottom="0.35433070866141736" header="0.31496062992125984" footer="0.2755905511811024"/>
  <pageSetup fitToHeight="0" fitToWidth="1" horizontalDpi="300" verticalDpi="3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="55" zoomScaleSheetLayoutView="5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22.875" style="2" customWidth="1"/>
    <col min="2" max="2" width="5.125" style="11" customWidth="1"/>
    <col min="3" max="3" width="19.125" style="2" bestFit="1" customWidth="1"/>
    <col min="4" max="5" width="32.125" style="2" customWidth="1"/>
    <col min="6" max="6" width="16.625" style="2" customWidth="1"/>
    <col min="7" max="7" width="26.00390625" style="2" bestFit="1" customWidth="1"/>
    <col min="8" max="8" width="29.50390625" style="2" customWidth="1"/>
    <col min="9" max="9" width="21.375" style="2" customWidth="1"/>
    <col min="10" max="16384" width="9.00390625" style="2" customWidth="1"/>
  </cols>
  <sheetData>
    <row r="1" spans="1:9" ht="19.5" customHeight="1">
      <c r="A1" s="110" t="s">
        <v>84</v>
      </c>
      <c r="B1" s="110"/>
      <c r="C1" s="111"/>
      <c r="D1" s="111"/>
      <c r="E1" s="111"/>
      <c r="F1" s="111"/>
      <c r="G1" s="111"/>
      <c r="H1" s="111"/>
      <c r="I1" s="111"/>
    </row>
    <row r="2" spans="1:9" ht="19.5" customHeight="1">
      <c r="A2" s="119" t="s">
        <v>56</v>
      </c>
      <c r="B2" s="119"/>
      <c r="C2" s="119"/>
      <c r="D2" s="119"/>
      <c r="E2" s="119"/>
      <c r="F2" s="119"/>
      <c r="G2" s="119"/>
      <c r="H2" s="119"/>
      <c r="I2" s="119"/>
    </row>
    <row r="3" spans="3:9" ht="19.5" customHeight="1">
      <c r="C3" s="3"/>
      <c r="H3" s="30" t="s">
        <v>1</v>
      </c>
      <c r="I3" s="29"/>
    </row>
    <row r="4" spans="8:9" ht="19.5" customHeight="1">
      <c r="H4" s="155" t="s">
        <v>20</v>
      </c>
      <c r="I4" s="155"/>
    </row>
    <row r="5" spans="1:10" s="3" customFormat="1" ht="19.5" customHeight="1" thickBot="1">
      <c r="A5" s="8" t="s">
        <v>3</v>
      </c>
      <c r="B5" s="8" t="s">
        <v>18</v>
      </c>
      <c r="C5" s="112"/>
      <c r="D5" s="112"/>
      <c r="E5" s="57" t="s">
        <v>57</v>
      </c>
      <c r="F5" s="57" t="s">
        <v>58</v>
      </c>
      <c r="G5" s="57" t="s">
        <v>59</v>
      </c>
      <c r="H5" s="113" t="s">
        <v>8</v>
      </c>
      <c r="I5" s="113"/>
      <c r="J5" s="4"/>
    </row>
    <row r="6" spans="1:9" ht="19.5" customHeight="1">
      <c r="A6" s="125" t="s">
        <v>28</v>
      </c>
      <c r="B6" s="14">
        <v>1</v>
      </c>
      <c r="C6" s="113" t="s">
        <v>86</v>
      </c>
      <c r="D6" s="69" t="s">
        <v>79</v>
      </c>
      <c r="E6" s="75"/>
      <c r="F6" s="75"/>
      <c r="G6" s="77"/>
      <c r="H6" s="153"/>
      <c r="I6" s="154"/>
    </row>
    <row r="7" spans="1:9" ht="19.5" customHeight="1">
      <c r="A7" s="126"/>
      <c r="B7" s="14">
        <v>2</v>
      </c>
      <c r="C7" s="115"/>
      <c r="D7" s="69" t="s">
        <v>80</v>
      </c>
      <c r="E7" s="76"/>
      <c r="F7" s="76"/>
      <c r="G7" s="64"/>
      <c r="H7" s="138"/>
      <c r="I7" s="140"/>
    </row>
    <row r="8" spans="1:9" s="4" customFormat="1" ht="19.5" customHeight="1">
      <c r="A8" s="126"/>
      <c r="B8" s="14">
        <v>3</v>
      </c>
      <c r="C8" s="115"/>
      <c r="D8" s="69" t="s">
        <v>81</v>
      </c>
      <c r="E8" s="76"/>
      <c r="F8" s="76"/>
      <c r="G8" s="78"/>
      <c r="H8" s="151"/>
      <c r="I8" s="152"/>
    </row>
    <row r="9" spans="1:9" ht="19.5" customHeight="1">
      <c r="A9" s="126"/>
      <c r="B9" s="14">
        <v>4</v>
      </c>
      <c r="C9" s="115"/>
      <c r="D9" s="69" t="s">
        <v>88</v>
      </c>
      <c r="E9" s="76"/>
      <c r="F9" s="76"/>
      <c r="G9" s="64"/>
      <c r="H9" s="138"/>
      <c r="I9" s="140"/>
    </row>
    <row r="10" spans="1:9" ht="19.5" customHeight="1">
      <c r="A10" s="127"/>
      <c r="B10" s="14">
        <v>5</v>
      </c>
      <c r="C10" s="114"/>
      <c r="D10" s="69" t="s">
        <v>21</v>
      </c>
      <c r="E10" s="76"/>
      <c r="F10" s="76"/>
      <c r="G10" s="64"/>
      <c r="H10" s="138"/>
      <c r="I10" s="140"/>
    </row>
    <row r="11" ht="19.5" customHeight="1">
      <c r="G11" s="73">
        <f>SUM(G6:G10)</f>
        <v>0</v>
      </c>
    </row>
    <row r="12" ht="19.5" customHeight="1" thickBot="1"/>
    <row r="13" spans="5:9" ht="33.75" customHeight="1" thickBot="1">
      <c r="E13" s="130" t="s">
        <v>45</v>
      </c>
      <c r="F13" s="133"/>
      <c r="G13" s="56"/>
      <c r="I13" s="13"/>
    </row>
    <row r="14" spans="7:9" ht="18" customHeight="1">
      <c r="G14" s="22"/>
      <c r="H14" s="51"/>
      <c r="I14" s="13"/>
    </row>
    <row r="15" spans="5:9" ht="36" customHeight="1">
      <c r="E15" s="130" t="s">
        <v>52</v>
      </c>
      <c r="F15" s="130"/>
      <c r="G15" s="54">
        <f>G11-G13</f>
        <v>0</v>
      </c>
      <c r="I15" s="13"/>
    </row>
    <row r="16" spans="7:9" ht="18" customHeight="1">
      <c r="G16" s="19"/>
      <c r="H16" s="20"/>
      <c r="I16" s="18"/>
    </row>
    <row r="17" spans="5:9" ht="40.5" customHeight="1">
      <c r="E17" s="128" t="s">
        <v>60</v>
      </c>
      <c r="F17" s="128"/>
      <c r="G17" s="54">
        <f>ROUNDDOWN(G18,0)</f>
        <v>0</v>
      </c>
      <c r="H17" s="74" t="s">
        <v>61</v>
      </c>
      <c r="I17" s="46">
        <f>G17*12</f>
        <v>0</v>
      </c>
    </row>
    <row r="18" ht="19.5" customHeight="1">
      <c r="G18" s="66">
        <f>G15*1.1</f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15">
    <mergeCell ref="H6:I6"/>
    <mergeCell ref="E13:F13"/>
    <mergeCell ref="E15:F15"/>
    <mergeCell ref="E17:F17"/>
    <mergeCell ref="H4:I4"/>
    <mergeCell ref="A1:I1"/>
    <mergeCell ref="A2:I2"/>
    <mergeCell ref="A6:A10"/>
    <mergeCell ref="C6:C10"/>
    <mergeCell ref="H7:I7"/>
    <mergeCell ref="H8:I8"/>
    <mergeCell ref="H9:I9"/>
    <mergeCell ref="H10:I10"/>
    <mergeCell ref="C5:D5"/>
    <mergeCell ref="H5:I5"/>
  </mergeCells>
  <printOptions horizontalCentered="1"/>
  <pageMargins left="0.7874015748031497" right="0.3937007874015748" top="0.5118110236220472" bottom="0.35433070866141736" header="0.31496062992125984" footer="0.2755905511811024"/>
  <pageSetup fitToHeight="0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2015-12-22T04:26:39Z</dcterms:created>
  <dcterms:modified xsi:type="dcterms:W3CDTF">2023-11-21T08:02:54Z</dcterms:modified>
  <cp:category/>
  <cp:version/>
  <cp:contentType/>
  <cp:contentStatus/>
</cp:coreProperties>
</file>