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 name="付表第二号（十一）" sheetId="191" r:id="rId3"/>
    <sheet name="チェックリスト" sheetId="192" r:id="rId4"/>
    <sheet name="居宅介護支援（１枚版）" sheetId="198" r:id="rId5"/>
    <sheet name="記入方法" sheetId="199" r:id="rId6"/>
    <sheet name="プルダウン・リスト" sheetId="200" r:id="rId7"/>
    <sheet name="標準様式3" sheetId="201" r:id="rId8"/>
    <sheet name="標準様式５" sheetId="202" r:id="rId9"/>
    <sheet name="標準様式６" sheetId="193" r:id="rId10"/>
    <sheet name="別紙① " sheetId="194" r:id="rId11"/>
    <sheet name="別紙②" sheetId="195" r:id="rId12"/>
    <sheet name="別紙③" sheetId="196" r:id="rId13"/>
    <sheet name="別紙④" sheetId="197" r:id="rId14"/>
    <sheet name="標準様式７" sheetId="203" r:id="rId15"/>
  </sheets>
  <definedNames>
    <definedName name="_xlnm.Print_Area" localSheetId="3">チェックリスト!$A$1:$H$40</definedName>
    <definedName name="_xlnm.Print_Area" localSheetId="5">記入方法!$A$1:$O$77</definedName>
    <definedName name="_xlnm.Print_Area" localSheetId="4">'居宅介護支援（１枚版）'!$A$1:$BD$51</definedName>
    <definedName name="_xlnm.Print_Area" localSheetId="8">標準様式５!$A$1:$D$18</definedName>
    <definedName name="_xlnm.Print_Area" localSheetId="9">標準様式６!$A$1:$L$24</definedName>
    <definedName name="_xlnm.Print_Area" localSheetId="14">標準様式７!$A$1:$B$18</definedName>
    <definedName name="_xlnm.Print_Area" localSheetId="2">'付表第二号（十一）'!$A$1:$T$29</definedName>
    <definedName name="_xlnm.Print_Area" localSheetId="10">'別紙① '!$A$1:$D$22</definedName>
    <definedName name="_xlnm.Print_Area" localSheetId="11">別紙②!$A$1:$D$19</definedName>
    <definedName name="_xlnm.Print_Area" localSheetId="12">別紙③!$A$1:$D$21</definedName>
    <definedName name="_xlnm.Print_Area" localSheetId="13">別紙④!$A$1:$D$19</definedName>
    <definedName name="_xlnm.Print_Area" localSheetId="0">'別紙様式第二号（一）'!$A$1:$AJ$58</definedName>
    <definedName name="_xlnm.Print_Area" localSheetId="1">'裏面（別紙様式第二号（一））'!$A$1:$O$28</definedName>
    <definedName name="_xlnm.Print_Titles" localSheetId="4">'居宅介護支援（１枚版）'!$1:$13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2" i="198" l="1"/>
  <c r="AZ7" i="198"/>
  <c r="AU9" i="198"/>
  <c r="P11" i="198"/>
  <c r="Q11" i="198"/>
  <c r="R11" i="198"/>
  <c r="S11" i="198"/>
  <c r="T11" i="198"/>
  <c r="U11" i="198"/>
  <c r="V11" i="198"/>
  <c r="W11" i="198"/>
  <c r="X11" i="198"/>
  <c r="Y11" i="198"/>
  <c r="Z11" i="198"/>
  <c r="AA11" i="198"/>
  <c r="AB11" i="198"/>
  <c r="AC11" i="198"/>
  <c r="AD11" i="198"/>
  <c r="AE11" i="198"/>
  <c r="AF11" i="198"/>
  <c r="AG11" i="198"/>
  <c r="AH11" i="198"/>
  <c r="AI11" i="198"/>
  <c r="AJ11" i="198"/>
  <c r="AK11" i="198"/>
  <c r="AL11" i="198"/>
  <c r="AM11" i="198"/>
  <c r="AN11" i="198"/>
  <c r="AO11" i="198"/>
  <c r="AP11" i="198"/>
  <c r="AQ11" i="198"/>
  <c r="AR11" i="198"/>
  <c r="AR12" i="198" s="1"/>
  <c r="AR13" i="198" s="1"/>
  <c r="AS11" i="198"/>
  <c r="AT11" i="198"/>
  <c r="P12" i="198"/>
  <c r="Q12" i="198"/>
  <c r="Q13" i="198" s="1"/>
  <c r="R12" i="198"/>
  <c r="S12" i="198"/>
  <c r="T12" i="198"/>
  <c r="U12" i="198"/>
  <c r="U13" i="198" s="1"/>
  <c r="V12" i="198"/>
  <c r="W12" i="198"/>
  <c r="X12" i="198"/>
  <c r="Y12" i="198"/>
  <c r="Y13" i="198" s="1"/>
  <c r="Z12" i="198"/>
  <c r="AA12" i="198"/>
  <c r="AB12" i="198"/>
  <c r="AC12" i="198"/>
  <c r="AC13" i="198" s="1"/>
  <c r="AD12" i="198"/>
  <c r="AE12" i="198"/>
  <c r="AF12" i="198"/>
  <c r="AG12" i="198"/>
  <c r="AG13" i="198" s="1"/>
  <c r="AH12" i="198"/>
  <c r="AI12" i="198"/>
  <c r="AJ12" i="198"/>
  <c r="AK12" i="198"/>
  <c r="AK13" i="198" s="1"/>
  <c r="AL12" i="198"/>
  <c r="AM12" i="198"/>
  <c r="AN12" i="198"/>
  <c r="AO12" i="198"/>
  <c r="AO13" i="198" s="1"/>
  <c r="AP12" i="198"/>
  <c r="AQ12" i="198"/>
  <c r="AS12" i="198"/>
  <c r="AS13" i="198" s="1"/>
  <c r="AT12" i="198"/>
  <c r="P13" i="198"/>
  <c r="R13" i="198"/>
  <c r="S13" i="198"/>
  <c r="T13" i="198"/>
  <c r="V13" i="198"/>
  <c r="W13" i="198"/>
  <c r="X13" i="198"/>
  <c r="Z13" i="198"/>
  <c r="AA13" i="198"/>
  <c r="AB13" i="198"/>
  <c r="AD13" i="198"/>
  <c r="AE13" i="198"/>
  <c r="AF13" i="198"/>
  <c r="AH13" i="198"/>
  <c r="AI13" i="198"/>
  <c r="AJ13" i="198"/>
  <c r="AL13" i="198"/>
  <c r="AM13" i="198"/>
  <c r="AN13" i="198"/>
  <c r="AP13" i="198"/>
  <c r="AQ13" i="198"/>
  <c r="AT13" i="198"/>
  <c r="AU14" i="198"/>
  <c r="AW14" i="198"/>
  <c r="B15" i="198"/>
  <c r="AU15" i="198"/>
  <c r="AW15" i="198" s="1"/>
  <c r="B16" i="198"/>
  <c r="B17" i="198" s="1"/>
  <c r="B18" i="198" s="1"/>
  <c r="B19" i="198" s="1"/>
  <c r="B20" i="198" s="1"/>
  <c r="B21" i="198" s="1"/>
  <c r="B22" i="198" s="1"/>
  <c r="B23" i="198" s="1"/>
  <c r="B24" i="198" s="1"/>
  <c r="B25" i="198" s="1"/>
  <c r="B26" i="198" s="1"/>
  <c r="B27" i="198" s="1"/>
  <c r="B28" i="198" s="1"/>
  <c r="B29" i="198" s="1"/>
  <c r="B30" i="198" s="1"/>
  <c r="B31" i="198" s="1"/>
  <c r="AU16" i="198"/>
  <c r="AW16" i="198"/>
  <c r="AU17" i="198"/>
  <c r="AW17" i="198" s="1"/>
  <c r="AU18" i="198"/>
  <c r="AW18" i="198"/>
  <c r="AU19" i="198"/>
  <c r="AW19" i="198" s="1"/>
  <c r="AU20" i="198"/>
  <c r="AW20" i="198"/>
  <c r="AU21" i="198"/>
  <c r="AW21" i="198" s="1"/>
  <c r="AU22" i="198"/>
  <c r="AW22" i="198"/>
  <c r="AU23" i="198"/>
  <c r="AW23" i="198" s="1"/>
  <c r="AU24" i="198"/>
  <c r="AW24" i="198"/>
  <c r="AU25" i="198"/>
  <c r="AW25" i="198" s="1"/>
  <c r="AU26" i="198"/>
  <c r="AW26" i="198"/>
  <c r="AU27" i="198"/>
  <c r="AW27" i="198" s="1"/>
  <c r="AU28" i="198"/>
  <c r="AW28" i="198"/>
  <c r="AU29" i="198"/>
  <c r="AW29" i="198" s="1"/>
  <c r="AU30" i="198"/>
  <c r="AW30" i="198"/>
  <c r="AU31" i="198"/>
  <c r="AW31" i="198" s="1"/>
  <c r="E36" i="198"/>
  <c r="G36" i="198"/>
  <c r="E37" i="198"/>
  <c r="E40" i="198" s="1"/>
  <c r="G37" i="198"/>
  <c r="E38" i="198"/>
  <c r="G38" i="198"/>
  <c r="E39" i="198"/>
  <c r="G39" i="198"/>
  <c r="G40" i="198" s="1"/>
  <c r="J40" i="198"/>
  <c r="L40" i="198"/>
  <c r="P40" i="198"/>
  <c r="C44" i="198"/>
  <c r="H44" i="198"/>
  <c r="C45" i="198"/>
  <c r="M45" i="198" s="1"/>
  <c r="H50" i="198" s="1"/>
  <c r="H45" i="198"/>
  <c r="C50" i="198"/>
  <c r="M50" i="198" s="1"/>
</calcChain>
</file>

<file path=xl/sharedStrings.xml><?xml version="1.0" encoding="utf-8"?>
<sst xmlns="http://schemas.openxmlformats.org/spreadsheetml/2006/main" count="604" uniqueCount="412">
  <si>
    <t>年</t>
  </si>
  <si>
    <t>月</t>
  </si>
  <si>
    <t>日</t>
  </si>
  <si>
    <t>所在地</t>
    <phoneticPr fontId="5"/>
  </si>
  <si>
    <t>申請者</t>
  </si>
  <si>
    <t>名称</t>
    <phoneticPr fontId="5"/>
  </si>
  <si>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</si>
  <si>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</si>
  <si>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</si>
  <si>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</si>
  <si>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</si>
  <si>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</si>
  <si>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</si>
  <si>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</si>
  <si>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</si>
  <si>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</si>
  <si>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</si>
  <si>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</si>
  <si>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</si>
  <si>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</si>
  <si>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</si>
  <si>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</si>
  <si>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</si>
  <si>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</si>
  <si>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</si>
  <si>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</si>
  <si>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</si>
  <si>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</si>
  <si>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</si>
  <si>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</si>
  <si>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</si>
  <si>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</si>
  <si>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</si>
  <si>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</si>
  <si>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</si>
  <si>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</si>
  <si>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</si>
  <si>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</si>
  <si>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</si>
  <si>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</si>
  <si>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事 業 所</t>
    <phoneticPr fontId="5"/>
  </si>
  <si>
    <t>兼務する職種
及び勤務時間等</t>
    <phoneticPr fontId="5"/>
  </si>
  <si>
    <t>フリガナ</t>
  </si>
  <si>
    <t>名    称</t>
  </si>
  <si>
    <t>連絡先</t>
  </si>
  <si>
    <t>FAX 番号</t>
  </si>
  <si>
    <t>生年月日</t>
  </si>
  <si>
    <t>非常勤（人）</t>
  </si>
  <si>
    <t>人</t>
  </si>
  <si>
    <t>添付書類</t>
  </si>
  <si>
    <t>○人員に関する基準の確認に必要な事項</t>
    <rPh sb="1" eb="18">
      <t>ジ</t>
    </rPh>
    <phoneticPr fontId="5"/>
  </si>
  <si>
    <t>－</t>
  </si>
  <si>
    <t>氏　　名</t>
    <phoneticPr fontId="5"/>
  </si>
  <si>
    <t>別添のとおり</t>
  </si>
  <si>
    <t>専  従</t>
  </si>
  <si>
    <t>兼  務</t>
  </si>
  <si>
    <t>住所</t>
    <phoneticPr fontId="5"/>
  </si>
  <si>
    <t>常  勤（人）</t>
  </si>
  <si>
    <t>管 理 者</t>
    <phoneticPr fontId="5"/>
  </si>
  <si>
    <t>介護支援専門員</t>
  </si>
  <si>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</si>
  <si>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</si>
  <si>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</si>
  <si>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</si>
  <si>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</si>
  <si>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</si>
  <si>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</si>
  <si>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</si>
  <si>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</si>
  <si>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</si>
  <si>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</si>
  <si>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</si>
  <si>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</si>
  <si>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</si>
  <si>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</si>
  <si>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</si>
  <si>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</si>
  <si>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</si>
  <si>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</si>
  <si>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</si>
  <si>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</si>
  <si>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</si>
  <si>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</si>
  <si>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</si>
  <si>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</si>
  <si>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</si>
  <si>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</si>
  <si>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</si>
  <si>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</si>
  <si>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</si>
  <si>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事業所番号</t>
    <rPh sb="0" eb="3">
      <t>ジギョウショ</t>
    </rPh>
    <rPh sb="3" eb="5">
      <t>バンゴウ</t>
    </rPh>
    <phoneticPr fontId="5"/>
  </si>
  <si>
    <t xml:space="preserve"> －  </t>
    <phoneticPr fontId="5"/>
  </si>
  <si>
    <t xml:space="preserve">    ）</t>
  </si>
  <si>
    <t>)</t>
    <phoneticPr fontId="5"/>
  </si>
  <si>
    <t>当該居宅介護支援事業所における介護支援専門員との兼務の有無</t>
    <phoneticPr fontId="5"/>
  </si>
  <si>
    <t>従業者の職種・員数（人）</t>
  </si>
  <si>
    <t>事業開始時の利用者の推定数</t>
    <rPh sb="10" eb="12">
      <t>スイテイ</t>
    </rPh>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</si>
  <si>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</si>
  <si>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</si>
  <si>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</si>
  <si>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</si>
  <si>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</si>
  <si>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</si>
  <si>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</si>
  <si>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</si>
  <si>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</si>
  <si>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</si>
  <si>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</si>
  <si>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</si>
  <si>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</si>
  <si>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</si>
  <si>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</si>
  <si>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同一敷地内の他の事業所
又は施設の従業者との兼務
（兼務の場合のみ記入）</t>
    <phoneticPr fontId="5"/>
  </si>
  <si>
    <t>市（区・町・村）長殿</t>
    <rPh sb="0" eb="1">
      <t>シ</t>
    </rPh>
    <rPh sb="2" eb="3">
      <t>ク</t>
    </rPh>
    <rPh sb="4" eb="5">
      <t>マチ</t>
    </rPh>
    <rPh sb="6" eb="7">
      <t>ムラ</t>
    </rPh>
    <rPh sb="8" eb="9">
      <t>オサ</t>
    </rPh>
    <rPh sb="9" eb="10">
      <t>ドノ</t>
    </rPh>
    <phoneticPr fontId="5"/>
  </si>
  <si>
    <t>１
２
３
４
５
６</t>
    <phoneticPr fontId="5"/>
  </si>
  <si>
    <t>付表第二号（十一）  指定居宅介護支援事業所の指定等に係る記載事項</t>
    <rPh sb="25" eb="26">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</si>
  <si>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</si>
  <si>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</si>
  <si>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</si>
  <si>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</si>
  <si>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</si>
  <si>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３「管理者の経歴」は、主任介護支援専門員研修修了証（経過措置期間中は介護支援専門員証の写し）を添付ください。</t>
    <rPh sb="2" eb="5">
      <t>カンリシャ</t>
    </rPh>
    <rPh sb="6" eb="8">
      <t>ケイレキ</t>
    </rPh>
    <rPh sb="11" eb="13">
      <t>シュニン</t>
    </rPh>
    <rPh sb="13" eb="15">
      <t>カイゴ</t>
    </rPh>
    <rPh sb="15" eb="17">
      <t>シエン</t>
    </rPh>
    <rPh sb="17" eb="20">
      <t>センモンイン</t>
    </rPh>
    <rPh sb="20" eb="22">
      <t>ケンシュウ</t>
    </rPh>
    <rPh sb="22" eb="25">
      <t>シュウリョウショウ</t>
    </rPh>
    <rPh sb="26" eb="28">
      <t>ケイカ</t>
    </rPh>
    <rPh sb="28" eb="30">
      <t>ソチ</t>
    </rPh>
    <rPh sb="30" eb="33">
      <t>キカンチュウ</t>
    </rPh>
    <rPh sb="34" eb="36">
      <t>カイゴ</t>
    </rPh>
    <rPh sb="36" eb="38">
      <t>シエン</t>
    </rPh>
    <rPh sb="38" eb="41">
      <t>センモンイン</t>
    </rPh>
    <rPh sb="41" eb="42">
      <t>ショウ</t>
    </rPh>
    <rPh sb="43" eb="44">
      <t>ウツ</t>
    </rPh>
    <rPh sb="47" eb="49">
      <t>テンプ</t>
    </rPh>
    <phoneticPr fontId="5"/>
  </si>
  <si>
    <t>※３</t>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</si>
  <si>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</si>
  <si>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</si>
  <si>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</si>
  <si>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</si>
  <si>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46"/>
  </si>
  <si>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</si>
  <si>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</si>
  <si>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</si>
  <si>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</si>
  <si>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46"/>
  </si>
  <si>
    <t>関係市町村並びに他の保健医療・福祉サービスの提供主体との連携の内容</t>
    <phoneticPr fontId="5"/>
  </si>
  <si>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</si>
  <si>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</si>
  <si>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</si>
  <si>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標準様式３</t>
    <rPh sb="2" eb="4">
      <t>ヨウシキ</t>
    </rPh>
    <phoneticPr fontId="5"/>
  </si>
  <si>
    <t>平面図</t>
    <rPh sb="0" eb="3">
      <t>ヘイメンズ</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</si>
  <si>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</si>
  <si>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</si>
  <si>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</si>
  <si>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</si>
  <si>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</si>
  <si>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</si>
  <si>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</si>
  <si>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</si>
  <si>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</si>
  <si>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付表第二号（十一） 指定居宅介護支援事業所の指定に係る記載事項・チェックリスト</t>
    <phoneticPr fontId="5"/>
  </si>
  <si>
    <t>（別添）</t>
    <rPh sb="1" eb="3">
      <t>ベッテン</t>
    </rPh>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</si>
  <si>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</si>
  <si>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</si>
  <si>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</si>
  <si>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</si>
  <si>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</si>
  <si>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</si>
  <si>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</si>
  <si>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</si>
  <si>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</si>
  <si>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</si>
  <si>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</si>
  <si>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</si>
  <si>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</si>
  <si>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</si>
  <si>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</si>
  <si>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</si>
  <si>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55"/>
  </si>
  <si>
    <t>介護保険法第７８条の２第４項</t>
    <phoneticPr fontId="55"/>
  </si>
  <si>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</si>
  <si>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</si>
  <si>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</si>
  <si>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</si>
  <si>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</si>
  <si>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</si>
  <si>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</si>
  <si>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</si>
  <si>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</si>
  <si>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</si>
  <si>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</si>
  <si>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</si>
  <si>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</si>
  <si>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</si>
  <si>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</si>
  <si>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</si>
  <si>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</si>
  <si>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</si>
  <si>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</si>
  <si>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</si>
  <si>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</si>
  <si>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</si>
  <si>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</si>
  <si>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</si>
  <si>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</si>
  <si>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</si>
  <si>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</si>
  <si>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</si>
  <si>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</si>
  <si>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</si>
  <si>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</si>
  <si>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</si>
  <si>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</si>
  <si>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</si>
  <si>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</si>
  <si>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</si>
  <si>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55"/>
  </si>
  <si>
    <t>介護保険法第７９条第２項</t>
    <phoneticPr fontId="55"/>
  </si>
  <si>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</si>
  <si>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</si>
  <si>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</si>
  <si>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</si>
  <si>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</si>
  <si>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</si>
  <si>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</si>
  <si>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</si>
  <si>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</si>
  <si>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</si>
  <si>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</si>
  <si>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5"/>
  </si>
  <si>
    <t>介護保険法第１１５条の１２第２項</t>
    <phoneticPr fontId="55"/>
  </si>
  <si>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</si>
  <si>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</si>
  <si>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</si>
  <si>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</si>
  <si>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</si>
  <si>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</si>
  <si>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</si>
  <si>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</si>
  <si>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</si>
  <si>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</si>
  <si>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</si>
  <si>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</si>
  <si>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</si>
  <si>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55"/>
  </si>
  <si>
    <t>介護保険法第115条の22第２項</t>
    <phoneticPr fontId="55"/>
  </si>
  <si>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</si>
  <si>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</si>
  <si>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</si>
  <si>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</si>
  <si>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</si>
  <si>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</si>
  <si>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</si>
  <si>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t>
    <phoneticPr fontId="46"/>
  </si>
  <si>
    <t>＋</t>
    <phoneticPr fontId="46"/>
  </si>
  <si>
    <t>合計</t>
    <rPh sb="0" eb="2">
      <t>ゴウケイ</t>
    </rPh>
    <phoneticPr fontId="46"/>
  </si>
  <si>
    <t>常勤換算方法による人数</t>
    <rPh sb="0" eb="2">
      <t>ジョウキン</t>
    </rPh>
    <rPh sb="2" eb="4">
      <t>カンサン</t>
    </rPh>
    <rPh sb="4" eb="6">
      <t>ホウホウ</t>
    </rPh>
    <rPh sb="9" eb="11">
      <t>ニンズウ</t>
    </rPh>
    <phoneticPr fontId="46"/>
  </si>
  <si>
    <t>常勤の従業者の人数</t>
  </si>
  <si>
    <t>常勤換算方法対象外の</t>
    <rPh sb="0" eb="2">
      <t>ジョウキン</t>
    </rPh>
    <rPh sb="2" eb="4">
      <t>カンサン</t>
    </rPh>
    <rPh sb="4" eb="6">
      <t>ホウホウ</t>
    </rPh>
    <rPh sb="6" eb="9">
      <t>タイショウガイ</t>
    </rPh>
    <phoneticPr fontId="46"/>
  </si>
  <si>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46"/>
  </si>
  <si>
    <t>（小数点第2位以下切り捨て）</t>
    <rPh sb="1" eb="4">
      <t>ショウスウテン</t>
    </rPh>
    <rPh sb="4" eb="5">
      <t>ダイ</t>
    </rPh>
    <rPh sb="6" eb="7">
      <t>イ</t>
    </rPh>
    <rPh sb="7" eb="9">
      <t>イカ</t>
    </rPh>
    <rPh sb="9" eb="10">
      <t>キ</t>
    </rPh>
    <rPh sb="11" eb="12">
      <t>ス</t>
    </rPh>
    <phoneticPr fontId="46"/>
  </si>
  <si>
    <t>÷</t>
    <phoneticPr fontId="46"/>
  </si>
  <si>
    <t>常勤換算後の人数</t>
    <rPh sb="0" eb="2">
      <t>ジョウキン</t>
    </rPh>
    <rPh sb="2" eb="4">
      <t>カンサン</t>
    </rPh>
    <rPh sb="4" eb="5">
      <t>ゴ</t>
    </rPh>
    <rPh sb="6" eb="8">
      <t>ニンズウ</t>
    </rPh>
    <phoneticPr fontId="46"/>
  </si>
  <si>
    <t>常勤の従業者が</t>
    <rPh sb="0" eb="2">
      <t>ジョウキン</t>
    </rPh>
    <rPh sb="3" eb="6">
      <t>ジュウギョウシャ</t>
    </rPh>
    <phoneticPr fontId="46"/>
  </si>
  <si>
    <t>常勤換算の</t>
    <rPh sb="0" eb="2">
      <t>ジョウキン</t>
    </rPh>
    <rPh sb="2" eb="4">
      <t>カンサン</t>
    </rPh>
    <phoneticPr fontId="46"/>
  </si>
  <si>
    <t>週</t>
  </si>
  <si>
    <t>基準：</t>
    <rPh sb="0" eb="2">
      <t>キジュン</t>
    </rPh>
    <phoneticPr fontId="46"/>
  </si>
  <si>
    <t>■ 常勤換算方法による人数</t>
    <rPh sb="2" eb="4">
      <t>ジョウキン</t>
    </rPh>
    <rPh sb="4" eb="6">
      <t>カンサン</t>
    </rPh>
    <rPh sb="6" eb="8">
      <t>ホウホウ</t>
    </rPh>
    <rPh sb="11" eb="13">
      <t>ニンズウ</t>
    </rPh>
    <phoneticPr fontId="46"/>
  </si>
  <si>
    <t>-</t>
    <phoneticPr fontId="46"/>
  </si>
  <si>
    <t>D</t>
    <phoneticPr fontId="46"/>
  </si>
  <si>
    <t>非常勤で兼務</t>
    <rPh sb="0" eb="3">
      <t>ヒジョウキン</t>
    </rPh>
    <rPh sb="4" eb="6">
      <t>ケンム</t>
    </rPh>
    <phoneticPr fontId="46"/>
  </si>
  <si>
    <t>C</t>
    <phoneticPr fontId="46"/>
  </si>
  <si>
    <t>非常勤で専従</t>
    <rPh sb="0" eb="3">
      <t>ヒジョウキン</t>
    </rPh>
    <rPh sb="4" eb="6">
      <t>センジュウ</t>
    </rPh>
    <phoneticPr fontId="46"/>
  </si>
  <si>
    <t>B</t>
    <phoneticPr fontId="46"/>
  </si>
  <si>
    <t>常勤で兼務</t>
    <rPh sb="0" eb="2">
      <t>ジョウキン</t>
    </rPh>
    <rPh sb="3" eb="5">
      <t>ケンム</t>
    </rPh>
    <phoneticPr fontId="46"/>
  </si>
  <si>
    <t>A</t>
    <phoneticPr fontId="46"/>
  </si>
  <si>
    <t>常勤で専従</t>
    <rPh sb="0" eb="2">
      <t>ジョウキン</t>
    </rPh>
    <rPh sb="3" eb="5">
      <t>センジュウ</t>
    </rPh>
    <phoneticPr fontId="46"/>
  </si>
  <si>
    <t>常勤の従業者の人数</t>
    <rPh sb="0" eb="2">
      <t>ジョウキン</t>
    </rPh>
    <rPh sb="3" eb="6">
      <t>ジュウギョウシャ</t>
    </rPh>
    <rPh sb="7" eb="9">
      <t>ニンズウ</t>
    </rPh>
    <phoneticPr fontId="46"/>
  </si>
  <si>
    <t>週平均</t>
    <rPh sb="0" eb="3">
      <t>シュウヘイキン</t>
    </rPh>
    <phoneticPr fontId="46"/>
  </si>
  <si>
    <t>当月合計</t>
    <rPh sb="0" eb="2">
      <t>トウゲツ</t>
    </rPh>
    <rPh sb="2" eb="4">
      <t>ゴウケイ</t>
    </rPh>
    <phoneticPr fontId="46"/>
  </si>
  <si>
    <t>区分</t>
    <rPh sb="0" eb="2">
      <t>クブン</t>
    </rPh>
    <phoneticPr fontId="46"/>
  </si>
  <si>
    <t>記号</t>
    <rPh sb="0" eb="2">
      <t>キゴウ</t>
    </rPh>
    <phoneticPr fontId="46"/>
  </si>
  <si>
    <t>常勤換算の対象時間数</t>
    <rPh sb="0" eb="2">
      <t>ジョウキン</t>
    </rPh>
    <rPh sb="2" eb="4">
      <t>カンサン</t>
    </rPh>
    <rPh sb="5" eb="7">
      <t>タイショウ</t>
    </rPh>
    <rPh sb="7" eb="9">
      <t>ジカン</t>
    </rPh>
    <rPh sb="9" eb="10">
      <t>スウ</t>
    </rPh>
    <phoneticPr fontId="46"/>
  </si>
  <si>
    <t>勤務時間数合計</t>
    <rPh sb="0" eb="2">
      <t>キンム</t>
    </rPh>
    <rPh sb="2" eb="5">
      <t>ジカンスウ</t>
    </rPh>
    <rPh sb="5" eb="7">
      <t>ゴウケイ</t>
    </rPh>
    <phoneticPr fontId="46"/>
  </si>
  <si>
    <t>勤務形態</t>
    <rPh sb="0" eb="2">
      <t>キンム</t>
    </rPh>
    <rPh sb="2" eb="4">
      <t>ケイタイ</t>
    </rPh>
    <phoneticPr fontId="46"/>
  </si>
  <si>
    <t>（勤務形態の記号）</t>
    <rPh sb="1" eb="3">
      <t>キンム</t>
    </rPh>
    <rPh sb="3" eb="5">
      <t>ケイタイ</t>
    </rPh>
    <rPh sb="6" eb="8">
      <t>キゴウ</t>
    </rPh>
    <phoneticPr fontId="46"/>
  </si>
  <si>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46"/>
  </si>
  <si>
    <t>5週目</t>
    <rPh sb="1" eb="2">
      <t>シュウ</t>
    </rPh>
    <rPh sb="2" eb="3">
      <t>メ</t>
    </rPh>
    <phoneticPr fontId="46"/>
  </si>
  <si>
    <t>4週目</t>
    <rPh sb="1" eb="2">
      <t>シュウ</t>
    </rPh>
    <rPh sb="2" eb="3">
      <t>メ</t>
    </rPh>
    <phoneticPr fontId="46"/>
  </si>
  <si>
    <t>3週目</t>
    <rPh sb="1" eb="2">
      <t>シュウ</t>
    </rPh>
    <rPh sb="2" eb="3">
      <t>メ</t>
    </rPh>
    <phoneticPr fontId="46"/>
  </si>
  <si>
    <t>2週目</t>
    <rPh sb="1" eb="2">
      <t>シュウ</t>
    </rPh>
    <rPh sb="2" eb="3">
      <t>メ</t>
    </rPh>
    <phoneticPr fontId="46"/>
  </si>
  <si>
    <t>1週目</t>
    <rPh sb="1" eb="2">
      <t>シュウ</t>
    </rPh>
    <rPh sb="2" eb="3">
      <t>メ</t>
    </rPh>
    <phoneticPr fontId="46"/>
  </si>
  <si>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</si>
  <si>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(11)
</t>
    </r>
    <r>
      <rPr>
        <sz val="11"/>
        <rFont val="HGSｺﾞｼｯｸM"/>
        <family val="3"/>
        <charset val="128"/>
      </rPr>
      <t>週平均
勤務時間数</t>
    </r>
    <rPh sb="6" eb="8">
      <t>ヘイキン</t>
    </rPh>
    <rPh sb="9" eb="11">
      <t>キンム</t>
    </rPh>
    <rPh sb="11" eb="13">
      <t>ジカン</t>
    </rPh>
    <rPh sb="13" eb="14">
      <t>スウ</t>
    </rPh>
    <phoneticPr fontId="5"/>
  </si>
  <si>
    <t>(9)</t>
    <phoneticPr fontId="46"/>
  </si>
  <si>
    <t>(8) 氏　名</t>
    <phoneticPr fontId="5"/>
  </si>
  <si>
    <t>(7)
資格</t>
    <rPh sb="4" eb="6">
      <t>シカク</t>
    </rPh>
    <phoneticPr fontId="46"/>
  </si>
  <si>
    <t>(6)
勤務
形態</t>
    <phoneticPr fontId="5"/>
  </si>
  <si>
    <t>(5) 
職種</t>
    <phoneticPr fontId="5"/>
  </si>
  <si>
    <t>No</t>
    <phoneticPr fontId="46"/>
  </si>
  <si>
    <t>日</t>
    <rPh sb="0" eb="1">
      <t>ニチ</t>
    </rPh>
    <phoneticPr fontId="46"/>
  </si>
  <si>
    <t>当月の日数</t>
    <rPh sb="0" eb="2">
      <t>トウゲツ</t>
    </rPh>
    <rPh sb="3" eb="5">
      <t>ニッスウ</t>
    </rPh>
    <phoneticPr fontId="46"/>
  </si>
  <si>
    <t>人</t>
    <rPh sb="0" eb="1">
      <t>ニン</t>
    </rPh>
    <phoneticPr fontId="46"/>
  </si>
  <si>
    <t>(4) 利用者数（新規の場合は推定数）</t>
  </si>
  <si>
    <t>時間/月</t>
    <rPh sb="0" eb="2">
      <t>ジカン</t>
    </rPh>
    <rPh sb="3" eb="4">
      <t>ツキ</t>
    </rPh>
    <phoneticPr fontId="46"/>
  </si>
  <si>
    <t>時間/週</t>
    <rPh sb="0" eb="2">
      <t>ジカン</t>
    </rPh>
    <rPh sb="3" eb="4">
      <t>シュウ</t>
    </rPh>
    <phoneticPr fontId="46"/>
  </si>
  <si>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6"/>
  </si>
  <si>
    <t>予定</t>
  </si>
  <si>
    <t>(2)</t>
    <phoneticPr fontId="46"/>
  </si>
  <si>
    <t>４週</t>
  </si>
  <si>
    <t>(1)</t>
    <phoneticPr fontId="46"/>
  </si>
  <si>
    <t>）</t>
    <phoneticPr fontId="46"/>
  </si>
  <si>
    <t>(</t>
    <phoneticPr fontId="46"/>
  </si>
  <si>
    <t>事業所名</t>
    <rPh sb="0" eb="3">
      <t>ジギョウショ</t>
    </rPh>
    <rPh sb="3" eb="4">
      <t>メイ</t>
    </rPh>
    <phoneticPr fontId="46"/>
  </si>
  <si>
    <t>月</t>
    <rPh sb="0" eb="1">
      <t>ゲツ</t>
    </rPh>
    <phoneticPr fontId="46"/>
  </si>
  <si>
    <t>年</t>
    <rPh sb="0" eb="1">
      <t>ネン</t>
    </rPh>
    <phoneticPr fontId="46"/>
  </si>
  <si>
    <t>)</t>
    <phoneticPr fontId="46"/>
  </si>
  <si>
    <t>令和</t>
    <rPh sb="0" eb="2">
      <t>レイワ</t>
    </rPh>
    <phoneticPr fontId="46"/>
  </si>
  <si>
    <t>居宅介護支援</t>
    <rPh sb="0" eb="2">
      <t>キョタク</t>
    </rPh>
    <rPh sb="2" eb="4">
      <t>カイゴ</t>
    </rPh>
    <rPh sb="4" eb="6">
      <t>シエン</t>
    </rPh>
    <phoneticPr fontId="46"/>
  </si>
  <si>
    <t>サービス種別</t>
    <rPh sb="4" eb="6">
      <t>シュベツ</t>
    </rPh>
    <phoneticPr fontId="46"/>
  </si>
  <si>
    <t>従業者の勤務の体制及び勤務形態一覧表</t>
    <phoneticPr fontId="46"/>
  </si>
  <si>
    <t>（標準様式1）</t>
    <rPh sb="1" eb="3">
      <t>ヒョウジュン</t>
    </rPh>
    <rPh sb="3" eb="5">
      <t>ヨウシキ</t>
    </rPh>
    <phoneticPr fontId="5"/>
  </si>
  <si>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6"/>
  </si>
  <si>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6"/>
  </si>
  <si>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6"/>
  </si>
  <si>
    <t>　　　　　手入力すること。</t>
    <phoneticPr fontId="46"/>
  </si>
  <si>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6"/>
  </si>
  <si>
    <t>　　　　　常勤の従業者の員数に換算する方法」であるため、常勤の従業者については常勤換算方法によらず、実人数で計算する。</t>
    <phoneticPr fontId="46"/>
  </si>
  <si>
    <t>　　　　○ 常勤換算方法とは、非常勤の従業者について「事業所の従業者の勤務延時間数を当該事業所において常勤の従業者が勤務すべき時間数で除することにより、</t>
    <phoneticPr fontId="46"/>
  </si>
  <si>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46"/>
  </si>
  <si>
    <t>　　　 その他、特記事項欄としてもご活用ください。</t>
    <rPh sb="6" eb="7">
      <t>タ</t>
    </rPh>
    <rPh sb="8" eb="10">
      <t>トッキ</t>
    </rPh>
    <rPh sb="10" eb="12">
      <t>ジコウ</t>
    </rPh>
    <rPh sb="12" eb="13">
      <t>ラン</t>
    </rPh>
    <rPh sb="18" eb="20">
      <t>カツヨウ</t>
    </rPh>
    <phoneticPr fontId="5"/>
  </si>
  <si>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6"/>
  </si>
  <si>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6"/>
  </si>
  <si>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6"/>
  </si>
  <si>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6"/>
  </si>
  <si>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46"/>
  </si>
  <si>
    <t>　　  ※ 指定基準の確認に際しては、４週分の入力で差し支えありません。</t>
    <phoneticPr fontId="46"/>
  </si>
  <si>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46"/>
  </si>
  <si>
    <t>　(8) 従業者の氏名を記入してください。</t>
    <rPh sb="5" eb="8">
      <t>ジュウギョウシャ</t>
    </rPh>
    <rPh sb="9" eb="11">
      <t>シメイ</t>
    </rPh>
    <rPh sb="12" eb="14">
      <t>キニュウ</t>
    </rPh>
    <phoneticPr fontId="46"/>
  </si>
  <si>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46"/>
  </si>
  <si>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6"/>
  </si>
  <si>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6"/>
  </si>
  <si>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6"/>
  </si>
  <si>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6"/>
  </si>
  <si>
    <t>（注）常勤・非常勤の区分について</t>
    <rPh sb="1" eb="2">
      <t>チュウ</t>
    </rPh>
    <rPh sb="3" eb="5">
      <t>ジョウキン</t>
    </rPh>
    <rPh sb="6" eb="9">
      <t>ヒジョウキン</t>
    </rPh>
    <rPh sb="10" eb="12">
      <t>クブン</t>
    </rPh>
    <phoneticPr fontId="46"/>
  </si>
  <si>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6"/>
  </si>
  <si>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</si>
  <si>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介護予防支援担当職員</t>
    <rPh sb="0" eb="2">
      <t>カイゴ</t>
    </rPh>
    <rPh sb="2" eb="4">
      <t>ヨボウ</t>
    </rPh>
    <rPh sb="4" eb="6">
      <t>シエン</t>
    </rPh>
    <rPh sb="6" eb="8">
      <t>タントウ</t>
    </rPh>
    <rPh sb="8" eb="10">
      <t>ショクイン</t>
    </rPh>
    <phoneticPr fontId="46"/>
  </si>
  <si>
    <t>介護支援専門員</t>
    <rPh sb="0" eb="2">
      <t>カイゴ</t>
    </rPh>
    <rPh sb="2" eb="4">
      <t>シエン</t>
    </rPh>
    <rPh sb="4" eb="7">
      <t>センモンイン</t>
    </rPh>
    <phoneticPr fontId="46"/>
  </si>
  <si>
    <t>管理者</t>
    <rPh sb="0" eb="3">
      <t>カンリシャ</t>
    </rPh>
    <phoneticPr fontId="46"/>
  </si>
  <si>
    <t>職種名</t>
    <rPh sb="0" eb="2">
      <t>ショクシュ</t>
    </rPh>
    <rPh sb="2" eb="3">
      <t>メイ</t>
    </rPh>
    <phoneticPr fontId="46"/>
  </si>
  <si>
    <t xml:space="preserve"> 　　 記入の順序は、職種ごとにまとめてください。</t>
    <rPh sb="4" eb="6">
      <t>キニュウ</t>
    </rPh>
    <rPh sb="7" eb="9">
      <t>ジュンジョ</t>
    </rPh>
    <rPh sb="11" eb="13">
      <t>ショクシュ</t>
    </rPh>
    <phoneticPr fontId="46"/>
  </si>
  <si>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6"/>
  </si>
  <si>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46"/>
  </si>
  <si>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6"/>
  </si>
  <si>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46"/>
  </si>
  <si>
    <t>　(1) 「４週」・「暦月」のいずれかを選択してください。</t>
    <rPh sb="7" eb="8">
      <t>シュウ</t>
    </rPh>
    <rPh sb="11" eb="12">
      <t>レキ</t>
    </rPh>
    <rPh sb="12" eb="13">
      <t>ツキ</t>
    </rPh>
    <rPh sb="20" eb="22">
      <t>センタク</t>
    </rPh>
    <phoneticPr fontId="46"/>
  </si>
  <si>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6"/>
  </si>
  <si>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46"/>
  </si>
  <si>
    <t>・・・プルダウンから選択して入力する必要がある箇所です。</t>
    <rPh sb="10" eb="12">
      <t>センタク</t>
    </rPh>
    <rPh sb="14" eb="16">
      <t>ニュウリョク</t>
    </rPh>
    <rPh sb="18" eb="20">
      <t>ヒツヨウ</t>
    </rPh>
    <rPh sb="23" eb="25">
      <t>カショ</t>
    </rPh>
    <phoneticPr fontId="46"/>
  </si>
  <si>
    <t>下記の記入方法に従って、入力してください。</t>
    <rPh sb="0" eb="2">
      <t>カキ</t>
    </rPh>
    <rPh sb="3" eb="5">
      <t>キニュウ</t>
    </rPh>
    <rPh sb="5" eb="7">
      <t>ホウホウ</t>
    </rPh>
    <rPh sb="8" eb="9">
      <t>シタガ</t>
    </rPh>
    <rPh sb="12" eb="14">
      <t>ニュウリョク</t>
    </rPh>
    <phoneticPr fontId="46"/>
  </si>
  <si>
    <t>・・・直接入力する必要がある箇所です。</t>
    <rPh sb="3" eb="5">
      <t>チョクセツ</t>
    </rPh>
    <rPh sb="5" eb="7">
      <t>ニュウリョク</t>
    </rPh>
    <rPh sb="9" eb="11">
      <t>ヒツヨウ</t>
    </rPh>
    <rPh sb="14" eb="16">
      <t>カショ</t>
    </rPh>
    <phoneticPr fontId="46"/>
  </si>
  <si>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5"/>
  </si>
  <si>
    <t>≪提出不要≫</t>
    <rPh sb="1" eb="3">
      <t>テイシュツ</t>
    </rPh>
    <rPh sb="3" eb="5">
      <t>フヨウ</t>
    </rPh>
    <phoneticPr fontId="46"/>
  </si>
  <si>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6"/>
  </si>
  <si>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6"/>
  </si>
  <si>
    <t>　・「名前」に職種名を入力</t>
    <rPh sb="3" eb="5">
      <t>ナマエ</t>
    </rPh>
    <rPh sb="7" eb="9">
      <t>ショクシュ</t>
    </rPh>
    <rPh sb="9" eb="10">
      <t>メイ</t>
    </rPh>
    <rPh sb="11" eb="13">
      <t>ニュウリョク</t>
    </rPh>
    <phoneticPr fontId="46"/>
  </si>
  <si>
    <t>　・「数式」タブ　⇒　「名前の定義」を選択</t>
    <rPh sb="3" eb="5">
      <t>スウシキ</t>
    </rPh>
    <rPh sb="12" eb="14">
      <t>ナマエ</t>
    </rPh>
    <rPh sb="15" eb="17">
      <t>テイギ</t>
    </rPh>
    <rPh sb="19" eb="21">
      <t>センタク</t>
    </rPh>
    <phoneticPr fontId="46"/>
  </si>
  <si>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6"/>
  </si>
  <si>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6"/>
  </si>
  <si>
    <t>　行が足りない場合は、適宜追加してください。</t>
    <rPh sb="1" eb="2">
      <t>ギョウ</t>
    </rPh>
    <rPh sb="3" eb="4">
      <t>タ</t>
    </rPh>
    <rPh sb="7" eb="9">
      <t>バアイ</t>
    </rPh>
    <rPh sb="11" eb="13">
      <t>テキギ</t>
    </rPh>
    <rPh sb="13" eb="15">
      <t>ツイカ</t>
    </rPh>
    <phoneticPr fontId="46"/>
  </si>
  <si>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6"/>
  </si>
  <si>
    <t>　E列・・・「介護予防支援担当職員」</t>
    <rPh sb="2" eb="3">
      <t>レツ</t>
    </rPh>
    <rPh sb="7" eb="9">
      <t>カイゴ</t>
    </rPh>
    <rPh sb="9" eb="11">
      <t>ヨボウ</t>
    </rPh>
    <rPh sb="11" eb="13">
      <t>シエン</t>
    </rPh>
    <rPh sb="13" eb="15">
      <t>タントウ</t>
    </rPh>
    <rPh sb="15" eb="17">
      <t>ショクイン</t>
    </rPh>
    <phoneticPr fontId="46"/>
  </si>
  <si>
    <t>　D列・・・「介護支援専門員」</t>
    <rPh sb="2" eb="3">
      <t>レツ</t>
    </rPh>
    <rPh sb="7" eb="9">
      <t>カイゴ</t>
    </rPh>
    <rPh sb="9" eb="11">
      <t>シエン</t>
    </rPh>
    <rPh sb="11" eb="14">
      <t>センモンイン</t>
    </rPh>
    <phoneticPr fontId="46"/>
  </si>
  <si>
    <t>　C列・・・「管理者」</t>
    <rPh sb="2" eb="3">
      <t>レツ</t>
    </rPh>
    <rPh sb="7" eb="10">
      <t>カンリシャ</t>
    </rPh>
    <phoneticPr fontId="46"/>
  </si>
  <si>
    <t>　15行目・・・「職種」</t>
    <rPh sb="3" eb="5">
      <t>ギョウメ</t>
    </rPh>
    <rPh sb="9" eb="11">
      <t>ショクシュ</t>
    </rPh>
    <phoneticPr fontId="46"/>
  </si>
  <si>
    <t>※ INDIRECT関数使用のため、以下のとおりセルに「名前の定義」をしています。</t>
    <rPh sb="10" eb="12">
      <t>カンスウ</t>
    </rPh>
    <rPh sb="12" eb="14">
      <t>シヨウ</t>
    </rPh>
    <rPh sb="18" eb="20">
      <t>イカ</t>
    </rPh>
    <rPh sb="28" eb="30">
      <t>ナマエ</t>
    </rPh>
    <rPh sb="31" eb="33">
      <t>テイギ</t>
    </rPh>
    <phoneticPr fontId="46"/>
  </si>
  <si>
    <t>【自治体の皆様へ】</t>
    <rPh sb="1" eb="4">
      <t>ジチタイ</t>
    </rPh>
    <rPh sb="5" eb="7">
      <t>ミナサマ</t>
    </rPh>
    <phoneticPr fontId="46"/>
  </si>
  <si>
    <t>ー</t>
    <phoneticPr fontId="46"/>
  </si>
  <si>
    <t>社会福祉主事（3年以上従事）</t>
    <rPh sb="0" eb="2">
      <t>シャカイ</t>
    </rPh>
    <rPh sb="2" eb="4">
      <t>フクシ</t>
    </rPh>
    <rPh sb="4" eb="6">
      <t>シュジ</t>
    </rPh>
    <rPh sb="8" eb="9">
      <t>ネン</t>
    </rPh>
    <rPh sb="9" eb="11">
      <t>イジョウ</t>
    </rPh>
    <rPh sb="11" eb="13">
      <t>ジュウジ</t>
    </rPh>
    <phoneticPr fontId="46"/>
  </si>
  <si>
    <t>経験ある看護師</t>
    <rPh sb="0" eb="2">
      <t>ケイケン</t>
    </rPh>
    <rPh sb="4" eb="7">
      <t>カンゴシ</t>
    </rPh>
    <phoneticPr fontId="46"/>
  </si>
  <si>
    <t>社会福祉士</t>
    <rPh sb="0" eb="2">
      <t>シャカイ</t>
    </rPh>
    <rPh sb="2" eb="5">
      <t>フクシシ</t>
    </rPh>
    <phoneticPr fontId="46"/>
  </si>
  <si>
    <t>ー</t>
  </si>
  <si>
    <t>保健師</t>
    <rPh sb="0" eb="3">
      <t>ホケンシ</t>
    </rPh>
    <phoneticPr fontId="46"/>
  </si>
  <si>
    <t>主任介護支援専門員</t>
    <rPh sb="0" eb="2">
      <t>シュニン</t>
    </rPh>
    <rPh sb="2" eb="4">
      <t>カイゴ</t>
    </rPh>
    <rPh sb="4" eb="6">
      <t>シエン</t>
    </rPh>
    <rPh sb="6" eb="9">
      <t>センモンイン</t>
    </rPh>
    <phoneticPr fontId="46"/>
  </si>
  <si>
    <t>資格</t>
    <rPh sb="0" eb="2">
      <t>シカク</t>
    </rPh>
    <phoneticPr fontId="46"/>
  </si>
  <si>
    <t>２．職種名・資格名称</t>
    <rPh sb="2" eb="4">
      <t>ショクシュ</t>
    </rPh>
    <rPh sb="4" eb="5">
      <t>メイ</t>
    </rPh>
    <rPh sb="6" eb="8">
      <t>シカク</t>
    </rPh>
    <rPh sb="8" eb="10">
      <t>メイショウ</t>
    </rPh>
    <phoneticPr fontId="46"/>
  </si>
  <si>
    <t>介護予防支援</t>
    <rPh sb="0" eb="2">
      <t>カイゴ</t>
    </rPh>
    <rPh sb="2" eb="4">
      <t>ヨボウ</t>
    </rPh>
    <rPh sb="4" eb="6">
      <t>シエン</t>
    </rPh>
    <phoneticPr fontId="46"/>
  </si>
  <si>
    <t>サービス種別名</t>
    <rPh sb="4" eb="6">
      <t>シュベツ</t>
    </rPh>
    <rPh sb="6" eb="7">
      <t>メイ</t>
    </rPh>
    <phoneticPr fontId="46"/>
  </si>
  <si>
    <t>１．サービス種別</t>
    <rPh sb="6" eb="8">
      <t>シュベツ</t>
    </rPh>
    <phoneticPr fontId="46"/>
  </si>
  <si>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</si>
  <si>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</si>
  <si>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</si>
  <si>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</si>
  <si>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</si>
  <si>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</si>
  <si>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</si>
  <si>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</si>
  <si>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</si>
  <si>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</si>
  <si>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</si>
  <si>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</si>
  <si>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</si>
  <si>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</si>
  <si>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</si>
  <si>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</si>
  <si>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</si>
  <si>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</si>
  <si>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</si>
  <si>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</si>
  <si>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</si>
  <si>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</si>
  <si>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</si>
  <si>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</si>
  <si>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</si>
  <si>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</si>
  <si>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</si>
  <si>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</si>
  <si>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</si>
  <si>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</si>
  <si>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（標準様式７）</t>
    <rPh sb="1" eb="3">
      <t>ヒョウジュン</t>
    </rPh>
    <rPh sb="3" eb="5">
      <t>ヨウシキ</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</si>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</sst>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yyyy&quot;年&quot;m&quot;月&quot;d&quot;日&quot;;@"/>
    <numFmt numFmtId="177" formatCode="#,##0.0&quot;人&quot;"/>
    <numFmt numFmtId="178" formatCode="0.0"/>
    <numFmt numFmtId="179" formatCode="#,##0.0;[Red]\-#,##0.0"/>
    <numFmt numFmtId="180" formatCode="#,##0.##"/>
    <numFmt numFmtId="181" formatCode="#,##0&quot;人&quot;"/>
    <numFmt numFmtId="182" formatCode="#,##0.0#"/>
  </numFmts>
  <fonts count="76">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10"/>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9"/>
      <name val="ＭＳ Ｐゴシック"/>
      <family val="3"/>
      <charset val="128"/>
      <scheme val="minor"/>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2"/>
      <name val="ＭＳ Ｐゴシック"/>
      <family val="3"/>
      <charset val="128"/>
      <scheme val="minor"/>
    </font>
    <font>
      <b/>
      <sz val="10.5"/>
      <name val="ＭＳ Ｐゴシック"/>
      <family val="3"/>
      <charset val="128"/>
      <scheme val="minor"/>
    </font>
    <font>
      <sz val="10.5"/>
      <name val="ＭＳ Ｐゴシック"/>
      <family val="3"/>
      <charset val="128"/>
      <scheme val="minor"/>
    </font>
    <font>
      <sz val="10"/>
      <color rgb="FF000000"/>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8"/>
      <color theme="1"/>
      <name val="ＭＳ Ｐゴシック"/>
      <family val="3"/>
      <charset val="128"/>
      <scheme val="minor"/>
    </font>
    <font>
      <sz val="12"/>
      <name val="HGSｺﾞｼｯｸM"/>
      <family val="3"/>
      <charset val="128"/>
    </font>
    <font>
      <sz val="14"/>
      <name val="HGSｺﾞｼｯｸM"/>
      <family val="3"/>
      <charset val="128"/>
    </font>
    <font>
      <sz val="14"/>
      <color rgb="FFFF0000"/>
      <name val="HGSｺﾞｼｯｸM"/>
      <family val="3"/>
      <charset val="128"/>
    </font>
    <font>
      <sz val="11"/>
      <name val="HGSｺﾞｼｯｸM"/>
      <family val="3"/>
      <charset val="128"/>
    </font>
    <font>
      <b/>
      <sz val="12"/>
      <name val="HGSｺﾞｼｯｸM"/>
      <family val="3"/>
      <charset val="128"/>
    </font>
    <font>
      <sz val="16"/>
      <name val="HGSｺﾞｼｯｸM"/>
      <family val="3"/>
      <charset val="128"/>
    </font>
    <font>
      <b/>
      <sz val="16"/>
      <name val="HGSｺﾞｼｯｸM"/>
      <family val="3"/>
      <charset val="128"/>
    </font>
    <font>
      <b/>
      <sz val="14"/>
      <name val="HGSｺﾞｼｯｸM"/>
      <family val="3"/>
      <charset val="128"/>
    </font>
    <font>
      <sz val="11"/>
      <color rgb="FF000000"/>
      <name val="Calibri"/>
      <family val="2"/>
    </font>
    <font>
      <sz val="12"/>
      <name val="HGSｺﾞｼｯｸE"/>
      <family val="3"/>
      <charset val="128"/>
    </font>
    <font>
      <sz val="11"/>
      <name val="ＭＳ Ｐゴシック"/>
      <family val="2"/>
      <charset val="128"/>
      <scheme val="minor"/>
    </font>
    <font>
      <b/>
      <u/>
      <sz val="12"/>
      <name val="HGSｺﾞｼｯｸM"/>
      <family val="3"/>
      <charset val="128"/>
    </font>
    <font>
      <u/>
      <sz val="12"/>
      <name val="HGSｺﾞｼｯｸE"/>
      <family val="3"/>
      <charset val="128"/>
    </font>
    <font>
      <b/>
      <sz val="12"/>
      <color rgb="FFFF0000"/>
      <name val="HGSｺﾞｼｯｸM"/>
      <family val="3"/>
      <charset val="128"/>
    </font>
    <font>
      <sz val="16"/>
      <color theme="1"/>
      <name val="ＭＳ Ｐゴシック"/>
      <family val="2"/>
      <charset val="128"/>
      <scheme val="minor"/>
    </font>
    <font>
      <sz val="11"/>
      <name val="ＭＳ ゴシック"/>
      <family val="3"/>
      <charset val="128"/>
    </font>
    <font>
      <b/>
      <sz val="11"/>
      <name val="ＭＳ ゴシック"/>
      <family val="3"/>
      <charset val="128"/>
    </font>
    <font>
      <sz val="12"/>
      <name val="ＭＳ ゴシック"/>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CCECFF"/>
        <bgColor indexed="64"/>
      </patternFill>
    </fill>
  </fills>
  <borders count="1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top/>
      <bottom style="dash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style="medium">
        <color indexed="64"/>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style="thin">
        <color rgb="FF000000"/>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diagonal/>
    </border>
    <border>
      <left/>
      <right style="thin">
        <color rgb="FF000000"/>
      </right>
      <top/>
      <bottom/>
      <diagonal/>
    </border>
    <border>
      <left/>
      <right style="medium">
        <color indexed="64"/>
      </right>
      <top/>
      <bottom style="thin">
        <color rgb="FF000000"/>
      </bottom>
      <diagonal/>
    </border>
    <border>
      <left style="thin">
        <color indexed="64"/>
      </left>
      <right/>
      <top style="thin">
        <color rgb="FF000000"/>
      </top>
      <bottom style="thin">
        <color rgb="FF000000"/>
      </bottom>
      <diagonal/>
    </border>
    <border>
      <left/>
      <right style="thin">
        <color indexed="64"/>
      </right>
      <top style="thin">
        <color indexed="64"/>
      </top>
      <bottom style="thin">
        <color rgb="FF000000"/>
      </bottom>
      <diagonal/>
    </border>
    <border>
      <left style="medium">
        <color indexed="64"/>
      </left>
      <right/>
      <top style="thin">
        <color rgb="FF000000"/>
      </top>
      <bottom/>
      <diagonal/>
    </border>
    <border>
      <left/>
      <right style="medium">
        <color indexed="64"/>
      </right>
      <top style="thin">
        <color rgb="FF000000"/>
      </top>
      <bottom/>
      <diagonal/>
    </border>
    <border>
      <left/>
      <right style="thin">
        <color indexed="64"/>
      </right>
      <top style="thin">
        <color rgb="FF000000"/>
      </top>
      <bottom/>
      <diagonal/>
    </border>
    <border>
      <left/>
      <right style="thin">
        <color indexed="64"/>
      </right>
      <top style="thin">
        <color rgb="FF000000"/>
      </top>
      <bottom style="thin">
        <color rgb="FF000000"/>
      </bottom>
      <diagonal/>
    </border>
    <border>
      <left style="thin">
        <color indexed="64"/>
      </left>
      <right/>
      <top style="thin">
        <color rgb="FF000000"/>
      </top>
      <bottom/>
      <diagonal/>
    </border>
    <border>
      <left/>
      <right style="medium">
        <color indexed="64"/>
      </right>
      <top style="thin">
        <color indexed="64"/>
      </top>
      <bottom style="thin">
        <color rgb="FF000000"/>
      </bottom>
      <diagonal/>
    </border>
    <border>
      <left/>
      <right/>
      <top style="thin">
        <color rgb="FF000000"/>
      </top>
      <bottom style="medium">
        <color indexed="64"/>
      </bottom>
      <diagonal/>
    </border>
    <border>
      <left style="thin">
        <color indexed="64"/>
      </left>
      <right/>
      <top/>
      <bottom style="thin">
        <color rgb="FF000000"/>
      </bottom>
      <diagonal/>
    </border>
    <border>
      <left style="medium">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rgb="FF000000"/>
      </left>
      <right/>
      <top style="thin">
        <color rgb="FF000000"/>
      </top>
      <bottom style="medium">
        <color indexed="64"/>
      </bottom>
      <diagonal/>
    </border>
    <border>
      <left style="medium">
        <color indexed="64"/>
      </left>
      <right/>
      <top style="thin">
        <color rgb="FF000000"/>
      </top>
      <bottom style="medium">
        <color indexed="64"/>
      </bottom>
      <diagonal/>
    </border>
    <border>
      <left/>
      <right style="thin">
        <color rgb="FF000000"/>
      </right>
      <top style="thin">
        <color rgb="FF000000"/>
      </top>
      <bottom style="medium">
        <color indexed="64"/>
      </bottom>
      <diagonal/>
    </border>
    <border>
      <left/>
      <right style="thin">
        <color indexed="64"/>
      </right>
      <top style="thin">
        <color rgb="FF000000"/>
      </top>
      <bottom style="thin">
        <color indexed="64"/>
      </bottom>
      <diagonal/>
    </border>
    <border>
      <left style="thin">
        <color indexed="64"/>
      </left>
      <right/>
      <top style="thin">
        <color rgb="FF000000"/>
      </top>
      <bottom style="dashed">
        <color indexed="64"/>
      </bottom>
      <diagonal/>
    </border>
    <border>
      <left/>
      <right/>
      <top style="thin">
        <color rgb="FF000000"/>
      </top>
      <bottom style="dashed">
        <color indexed="64"/>
      </bottom>
      <diagonal/>
    </border>
    <border>
      <left/>
      <right style="medium">
        <color indexed="64"/>
      </right>
      <top style="thin">
        <color rgb="FF000000"/>
      </top>
      <bottom style="dashed">
        <color indexed="64"/>
      </bottom>
      <diagonal/>
    </border>
    <border>
      <left style="thin">
        <color indexed="64"/>
      </left>
      <right/>
      <top style="dashed">
        <color indexed="64"/>
      </top>
      <bottom style="thin">
        <color rgb="FF000000"/>
      </bottom>
      <diagonal/>
    </border>
    <border>
      <left/>
      <right/>
      <top style="dashed">
        <color indexed="64"/>
      </top>
      <bottom style="thin">
        <color rgb="FF000000"/>
      </bottom>
      <diagonal/>
    </border>
    <border>
      <left/>
      <right style="medium">
        <color indexed="64"/>
      </right>
      <top style="dashed">
        <color indexed="64"/>
      </top>
      <bottom style="thin">
        <color rgb="FF000000"/>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29" fillId="0" borderId="0"/>
    <xf numFmtId="0" fontId="43" fillId="0" borderId="0" applyNumberFormat="0" applyFill="0" applyBorder="0" applyAlignment="0" applyProtection="0"/>
    <xf numFmtId="0" fontId="54" fillId="0" borderId="0"/>
    <xf numFmtId="38" fontId="1" fillId="0" borderId="0" applyFont="0" applyFill="0" applyBorder="0" applyAlignment="0" applyProtection="0">
      <alignment vertical="center"/>
    </xf>
    <xf numFmtId="0" fontId="2" fillId="0" borderId="0">
      <alignment vertical="center"/>
    </xf>
  </cellStyleXfs>
  <cellXfs count="717">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2" applyFont="1" applyFill="1" applyAlignment="1">
      <alignment wrapText="1"/>
    </xf>
    <xf numFmtId="0" fontId="3" fillId="24" borderId="0" xfId="43" applyFont="1" applyFill="1" applyBorder="1" applyAlignment="1">
      <alignment vertical="top" wrapText="1"/>
    </xf>
    <xf numFmtId="0" fontId="30" fillId="24" borderId="0" xfId="43" applyFont="1" applyFill="1" applyAlignment="1">
      <alignment vertical="center"/>
    </xf>
    <xf numFmtId="0" fontId="31" fillId="24" borderId="0" xfId="43" applyFont="1" applyFill="1" applyAlignment="1">
      <alignment vertical="center"/>
    </xf>
    <xf numFmtId="0" fontId="30" fillId="24" borderId="0" xfId="43" applyFont="1" applyFill="1" applyBorder="1" applyAlignment="1">
      <alignment vertical="center"/>
    </xf>
    <xf numFmtId="0" fontId="32" fillId="24" borderId="0" xfId="43" applyFont="1" applyFill="1" applyAlignment="1">
      <alignment vertical="center"/>
    </xf>
    <xf numFmtId="0" fontId="30" fillId="24" borderId="0" xfId="46" applyFont="1" applyFill="1" applyAlignment="1">
      <alignment vertical="center"/>
    </xf>
    <xf numFmtId="0" fontId="30" fillId="24" borderId="0" xfId="43" applyFont="1" applyFill="1" applyAlignment="1">
      <alignment vertical="top"/>
    </xf>
    <xf numFmtId="0" fontId="30" fillId="24" borderId="14" xfId="46" applyFont="1" applyFill="1" applyBorder="1" applyAlignment="1">
      <alignment vertical="center" wrapText="1"/>
    </xf>
    <xf numFmtId="49" fontId="33" fillId="24" borderId="10" xfId="43" applyNumberFormat="1" applyFont="1" applyFill="1" applyBorder="1" applyAlignment="1">
      <alignment vertical="center"/>
    </xf>
    <xf numFmtId="49" fontId="30" fillId="24" borderId="10" xfId="43" applyNumberFormat="1" applyFont="1" applyFill="1" applyBorder="1" applyAlignment="1">
      <alignment vertical="center"/>
    </xf>
    <xf numFmtId="0" fontId="32" fillId="24" borderId="0" xfId="0" applyFont="1" applyFill="1" applyAlignment="1">
      <alignment vertical="center"/>
    </xf>
    <xf numFmtId="0" fontId="33" fillId="24" borderId="14" xfId="43" applyFont="1" applyFill="1" applyBorder="1" applyAlignment="1">
      <alignment vertical="center" wrapText="1"/>
    </xf>
    <xf numFmtId="0" fontId="33" fillId="24" borderId="10" xfId="43" applyFont="1" applyFill="1" applyBorder="1" applyAlignment="1">
      <alignment vertical="center" wrapText="1"/>
    </xf>
    <xf numFmtId="0" fontId="30" fillId="24" borderId="19" xfId="43" applyFont="1" applyFill="1" applyBorder="1" applyAlignment="1">
      <alignment vertical="center"/>
    </xf>
    <xf numFmtId="0" fontId="30" fillId="24" borderId="10" xfId="43" applyFont="1" applyFill="1" applyBorder="1" applyAlignment="1">
      <alignment vertical="center"/>
    </xf>
    <xf numFmtId="0" fontId="30" fillId="24" borderId="11" xfId="43" applyFont="1" applyFill="1" applyBorder="1" applyAlignment="1">
      <alignment vertical="center"/>
    </xf>
    <xf numFmtId="0" fontId="34" fillId="24" borderId="19" xfId="43" applyFont="1" applyFill="1" applyBorder="1" applyAlignment="1">
      <alignment vertical="center"/>
    </xf>
    <xf numFmtId="0" fontId="35" fillId="24" borderId="10" xfId="43" applyFont="1" applyFill="1" applyBorder="1" applyAlignment="1">
      <alignment vertical="center"/>
    </xf>
    <xf numFmtId="0" fontId="35" fillId="24" borderId="12" xfId="43" applyFont="1" applyFill="1" applyBorder="1" applyAlignment="1">
      <alignment vertical="center"/>
    </xf>
    <xf numFmtId="0" fontId="30" fillId="24" borderId="12" xfId="42" applyFont="1" applyFill="1" applyBorder="1" applyAlignment="1">
      <alignment vertical="center"/>
    </xf>
    <xf numFmtId="0" fontId="30" fillId="24" borderId="18" xfId="42" applyFont="1" applyFill="1" applyBorder="1" applyAlignment="1">
      <alignment vertical="center"/>
    </xf>
    <xf numFmtId="0" fontId="30" fillId="24" borderId="23" xfId="43" applyFont="1" applyFill="1" applyBorder="1" applyAlignment="1">
      <alignment horizontal="center" vertical="center"/>
    </xf>
    <xf numFmtId="0" fontId="30" fillId="24" borderId="24" xfId="43" applyFont="1" applyFill="1" applyBorder="1" applyAlignment="1">
      <alignment horizontal="center" vertical="center"/>
    </xf>
    <xf numFmtId="0" fontId="30" fillId="24" borderId="25" xfId="43" applyFont="1" applyFill="1" applyBorder="1" applyAlignment="1">
      <alignment horizontal="center" vertical="center"/>
    </xf>
    <xf numFmtId="0" fontId="30" fillId="24" borderId="26" xfId="43" applyFont="1" applyFill="1" applyBorder="1" applyAlignment="1">
      <alignment horizontal="center" vertical="center"/>
    </xf>
    <xf numFmtId="0" fontId="34" fillId="24" borderId="10" xfId="43" applyFont="1" applyFill="1" applyBorder="1" applyAlignment="1">
      <alignment vertical="center"/>
    </xf>
    <xf numFmtId="49" fontId="32" fillId="0" borderId="43" xfId="46" applyNumberFormat="1" applyFont="1" applyBorder="1" applyAlignment="1">
      <alignment horizontal="center" vertical="center"/>
    </xf>
    <xf numFmtId="49" fontId="32" fillId="0" borderId="44" xfId="46" applyNumberFormat="1" applyFont="1" applyBorder="1" applyAlignment="1">
      <alignment horizontal="center" vertical="center"/>
    </xf>
    <xf numFmtId="0" fontId="30" fillId="24" borderId="32" xfId="43" applyFont="1" applyFill="1" applyBorder="1" applyAlignment="1">
      <alignment vertical="center"/>
    </xf>
    <xf numFmtId="0" fontId="30" fillId="24" borderId="33" xfId="43" applyFont="1" applyFill="1" applyBorder="1" applyAlignment="1">
      <alignment vertical="center"/>
    </xf>
    <xf numFmtId="0" fontId="30" fillId="24" borderId="16" xfId="43" applyFont="1" applyFill="1" applyBorder="1" applyAlignment="1">
      <alignment vertical="center"/>
    </xf>
    <xf numFmtId="0" fontId="30" fillId="24" borderId="10" xfId="43" applyFont="1" applyFill="1" applyBorder="1" applyAlignment="1">
      <alignment horizontal="center" vertical="center" textRotation="255" wrapText="1"/>
    </xf>
    <xf numFmtId="0" fontId="30" fillId="24" borderId="11" xfId="43" applyFont="1" applyFill="1" applyBorder="1" applyAlignment="1">
      <alignment horizontal="center" vertical="center" textRotation="255" wrapText="1"/>
    </xf>
    <xf numFmtId="0" fontId="36" fillId="24" borderId="0" xfId="42" applyFont="1" applyFill="1" applyBorder="1" applyAlignment="1">
      <alignment horizontal="left" vertical="center" shrinkToFit="1"/>
    </xf>
    <xf numFmtId="0" fontId="32" fillId="24" borderId="44" xfId="43" applyFont="1" applyFill="1" applyBorder="1" applyAlignment="1">
      <alignment vertical="center"/>
    </xf>
    <xf numFmtId="0" fontId="32" fillId="24" borderId="45" xfId="43" applyFont="1" applyFill="1" applyBorder="1" applyAlignment="1">
      <alignment vertical="center"/>
    </xf>
    <xf numFmtId="0" fontId="30" fillId="24" borderId="14" xfId="46" applyFont="1" applyFill="1" applyBorder="1" applyAlignment="1">
      <alignment horizontal="center" vertical="center"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176" fontId="30" fillId="24" borderId="10" xfId="43" applyNumberFormat="1"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20" xfId="43" applyFont="1" applyFill="1" applyBorder="1" applyAlignment="1">
      <alignment vertical="center"/>
    </xf>
    <xf numFmtId="0" fontId="30" fillId="24" borderId="12" xfId="43" applyFont="1" applyFill="1" applyBorder="1" applyAlignment="1">
      <alignment vertical="center"/>
    </xf>
    <xf numFmtId="0" fontId="30" fillId="24" borderId="18" xfId="43" applyFont="1" applyFill="1" applyBorder="1" applyAlignment="1">
      <alignment vertical="center"/>
    </xf>
    <xf numFmtId="0" fontId="30" fillId="24" borderId="16" xfId="43" applyFont="1" applyFill="1" applyBorder="1" applyAlignment="1">
      <alignment horizontal="left" vertical="center"/>
    </xf>
    <xf numFmtId="0" fontId="30" fillId="24" borderId="19" xfId="43" applyFont="1" applyFill="1" applyBorder="1" applyAlignment="1">
      <alignment horizontal="left" vertical="center"/>
    </xf>
    <xf numFmtId="0" fontId="30" fillId="24" borderId="0" xfId="43" applyFont="1" applyFill="1" applyBorder="1" applyAlignment="1">
      <alignment horizontal="center" vertical="center"/>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0" xfId="46" applyFont="1" applyFill="1" applyAlignment="1">
      <alignment horizontal="center" vertical="center" wrapText="1"/>
    </xf>
    <xf numFmtId="0" fontId="28" fillId="24" borderId="0" xfId="53" applyFont="1" applyFill="1" applyAlignment="1">
      <alignment horizontal="left" vertical="top"/>
    </xf>
    <xf numFmtId="0" fontId="38" fillId="24" borderId="54" xfId="53" applyFont="1" applyFill="1" applyBorder="1" applyAlignment="1">
      <alignment horizontal="center" vertical="center" wrapText="1"/>
    </xf>
    <xf numFmtId="0" fontId="30" fillId="24" borderId="0" xfId="46" applyFont="1" applyFill="1" applyBorder="1" applyAlignment="1">
      <alignment horizontal="center" vertical="center" wrapText="1"/>
    </xf>
    <xf numFmtId="0" fontId="38" fillId="24" borderId="37" xfId="53" applyFont="1" applyFill="1" applyBorder="1" applyAlignment="1">
      <alignment vertical="center" wrapText="1"/>
    </xf>
    <xf numFmtId="0" fontId="38" fillId="24" borderId="41" xfId="53" applyFont="1" applyFill="1" applyBorder="1" applyAlignment="1">
      <alignment vertical="center" wrapText="1"/>
    </xf>
    <xf numFmtId="0" fontId="30" fillId="24" borderId="0" xfId="46" applyFont="1" applyFill="1" applyBorder="1" applyAlignment="1">
      <alignment horizontal="left" vertical="center" wrapText="1"/>
    </xf>
    <xf numFmtId="0" fontId="39" fillId="24" borderId="0" xfId="53" applyFont="1" applyFill="1" applyAlignment="1">
      <alignment horizontal="left" vertical="top"/>
    </xf>
    <xf numFmtId="49" fontId="28" fillId="24" borderId="14" xfId="53" applyNumberFormat="1" applyFont="1" applyFill="1" applyBorder="1" applyAlignment="1">
      <alignment horizontal="left" vertical="top"/>
    </xf>
    <xf numFmtId="0" fontId="28" fillId="24" borderId="14" xfId="53" applyFont="1" applyFill="1" applyBorder="1" applyAlignment="1">
      <alignment horizontal="center" vertical="center"/>
    </xf>
    <xf numFmtId="49" fontId="28" fillId="24" borderId="14" xfId="53" applyNumberFormat="1" applyFont="1" applyFill="1" applyBorder="1" applyAlignment="1">
      <alignment horizontal="left" vertical="center"/>
    </xf>
    <xf numFmtId="0" fontId="39" fillId="24" borderId="35" xfId="53" applyFont="1" applyFill="1" applyBorder="1" applyAlignment="1">
      <alignment horizontal="left" vertical="center"/>
    </xf>
    <xf numFmtId="49" fontId="38" fillId="24" borderId="64" xfId="53" applyNumberFormat="1" applyFont="1" applyFill="1" applyBorder="1" applyAlignment="1">
      <alignment vertical="center" wrapText="1"/>
    </xf>
    <xf numFmtId="0" fontId="28" fillId="24" borderId="50" xfId="53" applyFont="1" applyFill="1" applyBorder="1" applyAlignment="1">
      <alignment horizontal="center" vertical="center" wrapText="1"/>
    </xf>
    <xf numFmtId="0" fontId="28" fillId="24" borderId="55" xfId="53" applyFont="1" applyFill="1" applyBorder="1" applyAlignment="1">
      <alignment vertical="center" wrapText="1"/>
    </xf>
    <xf numFmtId="0" fontId="28" fillId="24" borderId="0" xfId="53" applyFont="1" applyFill="1" applyAlignment="1">
      <alignment vertical="center" wrapText="1"/>
    </xf>
    <xf numFmtId="0" fontId="28" fillId="24" borderId="36" xfId="53" applyFont="1" applyFill="1" applyBorder="1" applyAlignment="1">
      <alignment vertical="center" wrapText="1"/>
    </xf>
    <xf numFmtId="0" fontId="38" fillId="24" borderId="80" xfId="53" applyFont="1" applyFill="1" applyBorder="1" applyAlignment="1">
      <alignment vertical="center" wrapText="1"/>
    </xf>
    <xf numFmtId="0" fontId="39" fillId="24" borderId="0" xfId="53" applyFont="1" applyFill="1" applyAlignment="1">
      <alignment horizontal="left" vertical="top" indent="3"/>
    </xf>
    <xf numFmtId="0" fontId="39" fillId="24" borderId="0" xfId="53" applyFont="1" applyFill="1" applyAlignment="1">
      <alignment horizontal="left" vertical="top" indent="6"/>
    </xf>
    <xf numFmtId="0" fontId="28" fillId="24" borderId="0" xfId="53" applyFont="1" applyFill="1" applyAlignment="1">
      <alignment horizontal="left" vertical="top"/>
    </xf>
    <xf numFmtId="0" fontId="40" fillId="24" borderId="0" xfId="53" applyFont="1" applyFill="1" applyAlignment="1">
      <alignment horizontal="left" vertical="center"/>
    </xf>
    <xf numFmtId="0" fontId="41" fillId="24" borderId="0" xfId="53" applyFont="1" applyFill="1" applyAlignment="1">
      <alignment horizontal="left" vertical="center"/>
    </xf>
    <xf numFmtId="0" fontId="42" fillId="24" borderId="0" xfId="53" applyFont="1" applyFill="1" applyAlignment="1">
      <alignment horizontal="left" vertical="center"/>
    </xf>
    <xf numFmtId="0" fontId="42" fillId="24" borderId="0" xfId="53" applyFont="1" applyFill="1" applyAlignment="1">
      <alignment vertical="center"/>
    </xf>
    <xf numFmtId="0" fontId="42" fillId="24" borderId="0" xfId="53" applyFont="1" applyFill="1" applyAlignment="1">
      <alignment horizontal="center" vertical="center"/>
    </xf>
    <xf numFmtId="0" fontId="42" fillId="24" borderId="18" xfId="53" applyFont="1" applyFill="1" applyBorder="1" applyAlignment="1">
      <alignment vertical="center"/>
    </xf>
    <xf numFmtId="0" fontId="42" fillId="24" borderId="20" xfId="53" applyFont="1" applyFill="1" applyBorder="1" applyAlignment="1">
      <alignment horizontal="center" vertical="center"/>
    </xf>
    <xf numFmtId="0" fontId="42" fillId="24" borderId="15" xfId="53" applyFont="1" applyFill="1" applyBorder="1" applyAlignment="1">
      <alignment vertical="center"/>
    </xf>
    <xf numFmtId="0" fontId="42" fillId="24" borderId="13" xfId="53" applyFont="1" applyFill="1" applyBorder="1" applyAlignment="1">
      <alignment horizontal="center" vertical="center"/>
    </xf>
    <xf numFmtId="0" fontId="42" fillId="24" borderId="21" xfId="53" applyFont="1" applyFill="1" applyBorder="1" applyAlignment="1">
      <alignment horizontal="center" vertical="center"/>
    </xf>
    <xf numFmtId="0" fontId="42" fillId="24" borderId="21" xfId="53" applyFont="1" applyFill="1" applyBorder="1" applyAlignment="1">
      <alignment horizontal="left" vertical="center"/>
    </xf>
    <xf numFmtId="0" fontId="47" fillId="24" borderId="0" xfId="53" applyFont="1" applyFill="1" applyAlignment="1">
      <alignment horizontal="left" vertical="center"/>
    </xf>
    <xf numFmtId="0" fontId="48" fillId="24" borderId="0" xfId="53" applyFont="1" applyFill="1" applyBorder="1" applyAlignment="1">
      <alignment horizontal="left" vertical="top"/>
    </xf>
    <xf numFmtId="0" fontId="50" fillId="24" borderId="0" xfId="53" applyFont="1" applyFill="1" applyBorder="1" applyAlignment="1">
      <alignment horizontal="center" vertical="center"/>
    </xf>
    <xf numFmtId="0" fontId="51" fillId="24" borderId="0" xfId="53" applyFont="1" applyFill="1" applyBorder="1" applyAlignment="1">
      <alignment vertical="center"/>
    </xf>
    <xf numFmtId="0" fontId="51" fillId="24" borderId="0" xfId="53" applyFont="1" applyFill="1" applyBorder="1" applyAlignment="1">
      <alignment horizontal="right" vertical="center"/>
    </xf>
    <xf numFmtId="0" fontId="51" fillId="24" borderId="0" xfId="53" applyFont="1" applyFill="1" applyBorder="1" applyAlignment="1">
      <alignment horizontal="center" vertical="center"/>
    </xf>
    <xf numFmtId="0" fontId="51" fillId="24" borderId="0" xfId="53" applyFont="1" applyFill="1" applyBorder="1" applyAlignment="1">
      <alignment horizontal="left" vertical="center"/>
    </xf>
    <xf numFmtId="0" fontId="52" fillId="24" borderId="0" xfId="53" applyFont="1" applyFill="1" applyBorder="1" applyAlignment="1"/>
    <xf numFmtId="0" fontId="48" fillId="24" borderId="0" xfId="53" applyFont="1" applyFill="1" applyBorder="1" applyAlignment="1">
      <alignment horizontal="left"/>
    </xf>
    <xf numFmtId="0" fontId="49" fillId="24" borderId="0" xfId="53" applyFont="1" applyFill="1" applyBorder="1" applyAlignment="1">
      <alignment horizontal="right" vertical="top"/>
    </xf>
    <xf numFmtId="0" fontId="48" fillId="24" borderId="12" xfId="53" applyFont="1" applyFill="1" applyBorder="1" applyAlignment="1"/>
    <xf numFmtId="0" fontId="51" fillId="24" borderId="0" xfId="53" applyFont="1" applyFill="1" applyBorder="1" applyAlignment="1">
      <alignment horizontal="center" vertical="top"/>
    </xf>
    <xf numFmtId="0" fontId="40" fillId="24" borderId="0" xfId="53" applyFont="1" applyFill="1" applyBorder="1" applyAlignment="1">
      <alignment vertical="top"/>
    </xf>
    <xf numFmtId="0" fontId="40" fillId="24" borderId="0" xfId="53" applyFont="1" applyFill="1" applyBorder="1" applyAlignment="1">
      <alignment vertical="top" wrapText="1"/>
    </xf>
    <xf numFmtId="0" fontId="53" fillId="24" borderId="0" xfId="53" applyFont="1" applyFill="1" applyBorder="1" applyAlignment="1">
      <alignment horizontal="left" vertical="top"/>
    </xf>
    <xf numFmtId="0" fontId="48" fillId="24" borderId="21" xfId="53" applyFont="1" applyFill="1" applyBorder="1" applyAlignment="1">
      <alignment horizontal="center" vertical="center"/>
    </xf>
    <xf numFmtId="0" fontId="54" fillId="0" borderId="0" xfId="56"/>
    <xf numFmtId="0" fontId="56" fillId="0" borderId="0" xfId="56" applyFont="1" applyAlignment="1">
      <alignment wrapText="1"/>
    </xf>
    <xf numFmtId="0" fontId="56" fillId="0" borderId="13" xfId="56" applyFont="1" applyBorder="1" applyAlignment="1">
      <alignment vertical="top"/>
    </xf>
    <xf numFmtId="0" fontId="57" fillId="0" borderId="15" xfId="56" applyFont="1" applyBorder="1" applyAlignment="1">
      <alignment vertical="top" wrapText="1"/>
    </xf>
    <xf numFmtId="0" fontId="57" fillId="0" borderId="16" xfId="56" applyFont="1" applyBorder="1" applyAlignment="1">
      <alignment vertical="top"/>
    </xf>
    <xf numFmtId="0" fontId="56" fillId="0" borderId="17" xfId="56" applyFont="1" applyBorder="1" applyAlignment="1">
      <alignment vertical="top" wrapText="1"/>
    </xf>
    <xf numFmtId="0" fontId="57" fillId="0" borderId="17" xfId="56" applyFont="1" applyBorder="1" applyAlignment="1">
      <alignment vertical="top" wrapText="1"/>
    </xf>
    <xf numFmtId="0" fontId="57" fillId="0" borderId="20" xfId="56" applyFont="1" applyBorder="1" applyAlignment="1">
      <alignment vertical="top"/>
    </xf>
    <xf numFmtId="0" fontId="56" fillId="0" borderId="18" xfId="56" applyFont="1" applyBorder="1" applyAlignment="1">
      <alignment vertical="top" wrapText="1"/>
    </xf>
    <xf numFmtId="0" fontId="56" fillId="0" borderId="0" xfId="56" applyFont="1"/>
    <xf numFmtId="0" fontId="56" fillId="0" borderId="20" xfId="56" applyFont="1" applyBorder="1" applyAlignment="1">
      <alignment vertical="top"/>
    </xf>
    <xf numFmtId="0" fontId="58" fillId="0" borderId="0" xfId="47" applyFont="1" applyFill="1" applyAlignment="1">
      <alignment vertical="center"/>
    </xf>
    <xf numFmtId="0" fontId="58" fillId="0" borderId="0" xfId="47" applyFont="1" applyFill="1" applyBorder="1" applyAlignment="1">
      <alignment horizontal="justify" vertical="center" wrapText="1"/>
    </xf>
    <xf numFmtId="0" fontId="58" fillId="0" borderId="0" xfId="47" applyFont="1" applyFill="1" applyBorder="1" applyAlignment="1">
      <alignment vertical="center"/>
    </xf>
    <xf numFmtId="0" fontId="58" fillId="0" borderId="0" xfId="47" applyFont="1" applyFill="1" applyBorder="1" applyAlignment="1">
      <alignment vertical="center" wrapText="1"/>
    </xf>
    <xf numFmtId="0" fontId="58" fillId="0" borderId="0" xfId="47" applyFont="1" applyFill="1" applyBorder="1" applyAlignment="1">
      <alignment horizontal="left" vertical="center"/>
    </xf>
    <xf numFmtId="0" fontId="58" fillId="0" borderId="0" xfId="47" applyFont="1" applyFill="1" applyBorder="1" applyAlignment="1" applyProtection="1">
      <alignment vertical="center"/>
    </xf>
    <xf numFmtId="0" fontId="59" fillId="0" borderId="0" xfId="47" applyFont="1" applyFill="1" applyBorder="1" applyAlignment="1" applyProtection="1">
      <alignment vertical="center"/>
    </xf>
    <xf numFmtId="0" fontId="59" fillId="0" borderId="0" xfId="47" applyFont="1" applyFill="1" applyBorder="1" applyAlignment="1" applyProtection="1">
      <alignment horizontal="justify" vertical="center" wrapText="1"/>
    </xf>
    <xf numFmtId="0" fontId="59" fillId="0" borderId="0" xfId="47" applyFont="1" applyFill="1" applyBorder="1" applyAlignment="1" applyProtection="1">
      <alignment vertical="center" wrapText="1"/>
    </xf>
    <xf numFmtId="0" fontId="59" fillId="0" borderId="0" xfId="47" applyFont="1" applyFill="1" applyBorder="1" applyAlignment="1" applyProtection="1">
      <alignment horizontal="left" vertical="center"/>
    </xf>
    <xf numFmtId="0" fontId="58" fillId="0" borderId="0" xfId="47" applyFont="1" applyFill="1" applyAlignment="1" applyProtection="1">
      <alignment vertical="center"/>
    </xf>
    <xf numFmtId="0" fontId="59" fillId="0" borderId="0" xfId="47" applyFont="1" applyFill="1" applyBorder="1" applyAlignment="1" applyProtection="1">
      <alignment horizontal="center" vertical="center"/>
    </xf>
    <xf numFmtId="0" fontId="59" fillId="0" borderId="0" xfId="47" applyFont="1" applyFill="1" applyAlignment="1" applyProtection="1">
      <alignment vertical="center"/>
    </xf>
    <xf numFmtId="0" fontId="59" fillId="24" borderId="0" xfId="47" applyFont="1" applyFill="1" applyBorder="1" applyAlignment="1" applyProtection="1">
      <alignment vertical="center"/>
    </xf>
    <xf numFmtId="0" fontId="59" fillId="24" borderId="0" xfId="47" applyFont="1" applyFill="1" applyBorder="1" applyAlignment="1" applyProtection="1">
      <alignment horizontal="center" vertical="center"/>
    </xf>
    <xf numFmtId="0" fontId="59" fillId="24" borderId="0" xfId="47" applyFont="1" applyFill="1" applyBorder="1" applyAlignment="1" applyProtection="1">
      <alignment horizontal="left" vertical="center"/>
    </xf>
    <xf numFmtId="0" fontId="59" fillId="0" borderId="0" xfId="47" applyFont="1" applyFill="1" applyBorder="1" applyAlignment="1" applyProtection="1">
      <alignment horizontal="right" vertical="center"/>
    </xf>
    <xf numFmtId="0" fontId="60" fillId="0" borderId="0" xfId="47" applyFont="1" applyFill="1" applyBorder="1" applyAlignment="1" applyProtection="1">
      <alignment vertical="center"/>
    </xf>
    <xf numFmtId="178" fontId="59" fillId="24" borderId="0" xfId="47" applyNumberFormat="1" applyFont="1" applyFill="1" applyBorder="1" applyAlignment="1" applyProtection="1">
      <alignment vertical="center"/>
    </xf>
    <xf numFmtId="180" fontId="59" fillId="0" borderId="0" xfId="47" applyNumberFormat="1" applyFont="1" applyFill="1" applyAlignment="1" applyProtection="1">
      <alignment vertical="center"/>
    </xf>
    <xf numFmtId="180" fontId="59" fillId="0" borderId="0" xfId="47" applyNumberFormat="1" applyFont="1" applyFill="1" applyBorder="1" applyAlignment="1" applyProtection="1">
      <alignment vertical="center"/>
    </xf>
    <xf numFmtId="179" fontId="59" fillId="24" borderId="0" xfId="57" applyNumberFormat="1" applyFont="1" applyFill="1" applyBorder="1" applyAlignment="1" applyProtection="1">
      <alignment vertical="center"/>
    </xf>
    <xf numFmtId="179" fontId="59" fillId="24" borderId="0" xfId="57" applyNumberFormat="1" applyFont="1" applyFill="1" applyBorder="1" applyAlignment="1" applyProtection="1">
      <alignment horizontal="right" vertical="center"/>
    </xf>
    <xf numFmtId="181" fontId="59" fillId="24" borderId="0" xfId="47" applyNumberFormat="1" applyFont="1" applyFill="1" applyBorder="1" applyAlignment="1" applyProtection="1">
      <alignment horizontal="center" vertical="center"/>
    </xf>
    <xf numFmtId="0" fontId="59" fillId="0" borderId="0" xfId="47" applyFont="1" applyFill="1" applyBorder="1" applyAlignment="1" applyProtection="1">
      <alignment horizontal="centerContinuous" vertical="center"/>
    </xf>
    <xf numFmtId="0" fontId="58" fillId="0" borderId="0" xfId="47" applyFont="1" applyFill="1" applyBorder="1" applyAlignment="1" applyProtection="1">
      <alignment horizontal="left" vertical="center"/>
    </xf>
    <xf numFmtId="0" fontId="61" fillId="0" borderId="0" xfId="47" applyFont="1" applyFill="1" applyBorder="1" applyAlignment="1" applyProtection="1">
      <alignment vertical="center" shrinkToFit="1"/>
    </xf>
    <xf numFmtId="0" fontId="58" fillId="0" borderId="0" xfId="47" applyFont="1" applyFill="1" applyBorder="1" applyAlignment="1" applyProtection="1">
      <alignment vertical="center" shrinkToFit="1"/>
    </xf>
    <xf numFmtId="0" fontId="62" fillId="0" borderId="0" xfId="47" applyFont="1" applyFill="1" applyAlignment="1" applyProtection="1">
      <alignment vertical="center"/>
    </xf>
    <xf numFmtId="182" fontId="63" fillId="27" borderId="94" xfId="47" applyNumberFormat="1" applyFont="1" applyFill="1" applyBorder="1" applyAlignment="1" applyProtection="1">
      <alignment horizontal="center" vertical="center" shrinkToFit="1"/>
      <protection locked="0"/>
    </xf>
    <xf numFmtId="182" fontId="63" fillId="27" borderId="95" xfId="47" applyNumberFormat="1" applyFont="1" applyFill="1" applyBorder="1" applyAlignment="1" applyProtection="1">
      <alignment horizontal="center" vertical="center" shrinkToFit="1"/>
      <protection locked="0"/>
    </xf>
    <xf numFmtId="182" fontId="63" fillId="27" borderId="96" xfId="47" applyNumberFormat="1" applyFont="1" applyFill="1" applyBorder="1" applyAlignment="1" applyProtection="1">
      <alignment horizontal="center" vertical="center" shrinkToFit="1"/>
      <protection locked="0"/>
    </xf>
    <xf numFmtId="0" fontId="63" fillId="0" borderId="99" xfId="47" applyFont="1" applyFill="1" applyBorder="1" applyAlignment="1" applyProtection="1">
      <alignment vertical="center"/>
    </xf>
    <xf numFmtId="182" fontId="63" fillId="27" borderId="102" xfId="47" applyNumberFormat="1" applyFont="1" applyFill="1" applyBorder="1" applyAlignment="1" applyProtection="1">
      <alignment horizontal="center" vertical="center" shrinkToFit="1"/>
      <protection locked="0"/>
    </xf>
    <xf numFmtId="182" fontId="63" fillId="27" borderId="103" xfId="47" applyNumberFormat="1" applyFont="1" applyFill="1" applyBorder="1" applyAlignment="1" applyProtection="1">
      <alignment horizontal="center" vertical="center" shrinkToFit="1"/>
      <protection locked="0"/>
    </xf>
    <xf numFmtId="182" fontId="63" fillId="27" borderId="104" xfId="47" applyNumberFormat="1" applyFont="1" applyFill="1" applyBorder="1" applyAlignment="1" applyProtection="1">
      <alignment horizontal="center" vertical="center" shrinkToFit="1"/>
      <protection locked="0"/>
    </xf>
    <xf numFmtId="0" fontId="63" fillId="0" borderId="105" xfId="47" applyFont="1" applyFill="1" applyBorder="1" applyAlignment="1" applyProtection="1">
      <alignment vertical="center"/>
    </xf>
    <xf numFmtId="182" fontId="63" fillId="27" borderId="107" xfId="47" applyNumberFormat="1" applyFont="1" applyFill="1" applyBorder="1" applyAlignment="1" applyProtection="1">
      <alignment horizontal="center" vertical="center" shrinkToFit="1"/>
      <protection locked="0"/>
    </xf>
    <xf numFmtId="182" fontId="63" fillId="27" borderId="108" xfId="47" applyNumberFormat="1" applyFont="1" applyFill="1" applyBorder="1" applyAlignment="1" applyProtection="1">
      <alignment horizontal="center" vertical="center" shrinkToFit="1"/>
      <protection locked="0"/>
    </xf>
    <xf numFmtId="182" fontId="63" fillId="27" borderId="109" xfId="47" applyNumberFormat="1" applyFont="1" applyFill="1" applyBorder="1" applyAlignment="1" applyProtection="1">
      <alignment horizontal="center" vertical="center" shrinkToFit="1"/>
      <protection locked="0"/>
    </xf>
    <xf numFmtId="0" fontId="63" fillId="0" borderId="111" xfId="47" applyFont="1" applyFill="1" applyBorder="1" applyAlignment="1" applyProtection="1">
      <alignment vertical="center"/>
    </xf>
    <xf numFmtId="0" fontId="63" fillId="0" borderId="95" xfId="47" applyNumberFormat="1" applyFont="1" applyFill="1" applyBorder="1" applyAlignment="1" applyProtection="1">
      <alignment horizontal="center" vertical="center" wrapText="1"/>
    </xf>
    <xf numFmtId="0" fontId="59" fillId="0" borderId="95" xfId="47" applyNumberFormat="1" applyFont="1" applyFill="1" applyBorder="1" applyAlignment="1" applyProtection="1">
      <alignment horizontal="center" vertical="center" wrapText="1"/>
    </xf>
    <xf numFmtId="0" fontId="59" fillId="0" borderId="94" xfId="47" applyNumberFormat="1" applyFont="1" applyFill="1" applyBorder="1" applyAlignment="1" applyProtection="1">
      <alignment horizontal="center" vertical="center" wrapText="1"/>
    </xf>
    <xf numFmtId="0" fontId="59" fillId="0" borderId="96" xfId="47" applyNumberFormat="1" applyFont="1" applyFill="1" applyBorder="1" applyAlignment="1" applyProtection="1">
      <alignment horizontal="center" vertical="center" wrapText="1"/>
    </xf>
    <xf numFmtId="0" fontId="63" fillId="0" borderId="118" xfId="47" applyFont="1" applyFill="1" applyBorder="1" applyAlignment="1" applyProtection="1">
      <alignment horizontal="center" vertical="center"/>
    </xf>
    <xf numFmtId="0" fontId="59" fillId="0" borderId="21" xfId="47" applyFont="1" applyFill="1" applyBorder="1" applyAlignment="1" applyProtection="1">
      <alignment horizontal="center" vertical="center"/>
    </xf>
    <xf numFmtId="0" fontId="59" fillId="0" borderId="119" xfId="47" applyFont="1" applyFill="1" applyBorder="1" applyAlignment="1" applyProtection="1">
      <alignment horizontal="center" vertical="center"/>
    </xf>
    <xf numFmtId="0" fontId="59" fillId="0" borderId="118" xfId="47" applyFont="1" applyFill="1" applyBorder="1" applyAlignment="1" applyProtection="1">
      <alignment horizontal="center" vertical="center"/>
    </xf>
    <xf numFmtId="0" fontId="58" fillId="0" borderId="0" xfId="47" applyFont="1" applyFill="1" applyAlignment="1">
      <alignment horizontal="right" vertical="center"/>
    </xf>
    <xf numFmtId="0" fontId="58" fillId="0" borderId="0" xfId="47" applyFont="1" applyFill="1" applyAlignment="1" applyProtection="1">
      <alignment horizontal="right" vertical="center"/>
    </xf>
    <xf numFmtId="0" fontId="58" fillId="0" borderId="0" xfId="47" applyFont="1" applyFill="1" applyAlignment="1" applyProtection="1">
      <alignment horizontal="left" vertical="center"/>
    </xf>
    <xf numFmtId="0" fontId="64" fillId="0" borderId="0" xfId="47" applyFont="1" applyFill="1" applyAlignment="1">
      <alignment vertical="center"/>
    </xf>
    <xf numFmtId="0" fontId="64" fillId="0" borderId="0" xfId="47" applyFont="1" applyFill="1" applyAlignment="1">
      <alignment horizontal="right" vertical="center"/>
    </xf>
    <xf numFmtId="0" fontId="64" fillId="0" borderId="0" xfId="47" applyFont="1" applyFill="1" applyAlignment="1" applyProtection="1">
      <alignment vertical="center"/>
    </xf>
    <xf numFmtId="0" fontId="59" fillId="0" borderId="0" xfId="47" applyFont="1" applyProtection="1">
      <alignment vertical="center"/>
    </xf>
    <xf numFmtId="0" fontId="63" fillId="0" borderId="0" xfId="47" applyFont="1" applyProtection="1">
      <alignment vertical="center"/>
    </xf>
    <xf numFmtId="0" fontId="63" fillId="0" borderId="0" xfId="47" applyFont="1" applyFill="1" applyAlignment="1" applyProtection="1">
      <alignment horizontal="center" vertical="center"/>
    </xf>
    <xf numFmtId="0" fontId="63" fillId="0" borderId="0" xfId="47" applyFont="1" applyFill="1" applyAlignment="1" applyProtection="1">
      <alignment horizontal="right" vertical="center"/>
    </xf>
    <xf numFmtId="0" fontId="59" fillId="0" borderId="0" xfId="47" applyFont="1" applyFill="1" applyAlignment="1" applyProtection="1">
      <alignment horizontal="left" vertical="center"/>
    </xf>
    <xf numFmtId="0" fontId="63" fillId="0" borderId="0" xfId="47" applyFont="1" applyFill="1" applyAlignment="1" applyProtection="1">
      <alignment vertical="center"/>
    </xf>
    <xf numFmtId="0" fontId="65" fillId="24" borderId="0" xfId="47" applyFont="1" applyFill="1" applyAlignment="1" applyProtection="1">
      <alignment horizontal="center" vertical="center"/>
    </xf>
    <xf numFmtId="0" fontId="65" fillId="24" borderId="0" xfId="47" applyFont="1" applyFill="1" applyAlignment="1" applyProtection="1">
      <alignment vertical="center"/>
    </xf>
    <xf numFmtId="0" fontId="63" fillId="0" borderId="0" xfId="47" applyFont="1" applyBorder="1" applyAlignment="1" applyProtection="1">
      <alignment horizontal="center" vertical="center"/>
    </xf>
    <xf numFmtId="0" fontId="63" fillId="24" borderId="0" xfId="47" applyFont="1" applyFill="1" applyBorder="1" applyAlignment="1" applyProtection="1">
      <alignment horizontal="left" vertical="center"/>
    </xf>
    <xf numFmtId="178" fontId="63" fillId="24" borderId="0" xfId="47" applyNumberFormat="1" applyFont="1" applyFill="1" applyBorder="1" applyAlignment="1" applyProtection="1">
      <alignment vertical="center"/>
    </xf>
    <xf numFmtId="20" fontId="63" fillId="24" borderId="0" xfId="47" applyNumberFormat="1" applyFont="1" applyFill="1" applyBorder="1" applyAlignment="1" applyProtection="1">
      <alignment horizontal="center" vertical="center"/>
    </xf>
    <xf numFmtId="0" fontId="63" fillId="24" borderId="0" xfId="47" applyFont="1" applyFill="1" applyBorder="1" applyAlignment="1" applyProtection="1">
      <alignment horizontal="center" vertical="center"/>
    </xf>
    <xf numFmtId="20" fontId="63" fillId="24" borderId="0" xfId="47" applyNumberFormat="1" applyFont="1" applyFill="1" applyBorder="1" applyAlignment="1" applyProtection="1">
      <alignment vertical="center"/>
    </xf>
    <xf numFmtId="0" fontId="59" fillId="0" borderId="0" xfId="47" applyFont="1">
      <alignment vertical="center"/>
    </xf>
    <xf numFmtId="0" fontId="63" fillId="0" borderId="0" xfId="47" applyFont="1" applyAlignment="1" applyProtection="1">
      <alignment horizontal="right" vertical="center"/>
    </xf>
    <xf numFmtId="0" fontId="63" fillId="0" borderId="0" xfId="47" applyFont="1" applyAlignment="1" applyProtection="1">
      <alignment horizontal="center" vertical="center"/>
    </xf>
    <xf numFmtId="0" fontId="63" fillId="0" borderId="0" xfId="47" applyFont="1" applyBorder="1" applyProtection="1">
      <alignment vertical="center"/>
    </xf>
    <xf numFmtId="0" fontId="63" fillId="24" borderId="0" xfId="47" applyFont="1" applyFill="1" applyBorder="1" applyProtection="1">
      <alignment vertical="center"/>
    </xf>
    <xf numFmtId="0" fontId="63" fillId="24" borderId="0" xfId="47" applyFont="1" applyFill="1" applyBorder="1" applyAlignment="1" applyProtection="1">
      <alignment horizontal="centerContinuous" vertical="center"/>
    </xf>
    <xf numFmtId="0" fontId="59" fillId="24" borderId="0" xfId="47" applyFont="1" applyFill="1" applyBorder="1" applyAlignment="1" applyProtection="1">
      <alignment horizontal="centerContinuous" vertical="center"/>
    </xf>
    <xf numFmtId="0" fontId="64" fillId="24" borderId="0" xfId="47" applyFont="1" applyFill="1" applyBorder="1" applyAlignment="1" applyProtection="1">
      <alignment vertical="center"/>
    </xf>
    <xf numFmtId="0" fontId="63" fillId="24" borderId="0" xfId="47" applyFont="1" applyFill="1" applyBorder="1" applyAlignment="1" applyProtection="1">
      <alignment vertical="center"/>
    </xf>
    <xf numFmtId="0" fontId="64" fillId="0" borderId="0" xfId="47" applyFont="1" applyFill="1" applyAlignment="1" applyProtection="1">
      <alignment horizontal="right" vertical="center"/>
    </xf>
    <xf numFmtId="0" fontId="63" fillId="0" borderId="0" xfId="47" quotePrefix="1" applyFont="1" applyFill="1" applyAlignment="1" applyProtection="1">
      <alignment horizontal="center" vertical="center"/>
    </xf>
    <xf numFmtId="0" fontId="64" fillId="0" borderId="0" xfId="47" applyFont="1" applyFill="1" applyAlignment="1" applyProtection="1">
      <alignment horizontal="center" vertical="center"/>
    </xf>
    <xf numFmtId="0" fontId="65" fillId="0" borderId="0" xfId="47" applyFont="1" applyFill="1" applyAlignment="1" applyProtection="1">
      <alignment horizontal="left" vertical="center"/>
    </xf>
    <xf numFmtId="0" fontId="65" fillId="0" borderId="0" xfId="47" applyFont="1" applyFill="1" applyAlignment="1" applyProtection="1">
      <alignment vertical="center"/>
    </xf>
    <xf numFmtId="0" fontId="64" fillId="0" borderId="0" xfId="47" applyFont="1" applyBorder="1" applyProtection="1">
      <alignment vertical="center"/>
    </xf>
    <xf numFmtId="0" fontId="64" fillId="24" borderId="0" xfId="47" applyFont="1" applyFill="1" applyBorder="1" applyProtection="1">
      <alignment vertical="center"/>
    </xf>
    <xf numFmtId="0" fontId="64" fillId="24" borderId="0" xfId="47" applyFont="1" applyFill="1" applyBorder="1" applyAlignment="1" applyProtection="1">
      <alignment horizontal="center" vertical="center"/>
    </xf>
    <xf numFmtId="0" fontId="64" fillId="24" borderId="0" xfId="47" applyFont="1" applyFill="1" applyBorder="1" applyAlignment="1" applyProtection="1">
      <alignment horizontal="right" vertical="center"/>
    </xf>
    <xf numFmtId="0" fontId="65" fillId="24" borderId="0" xfId="47" applyFont="1" applyFill="1" applyAlignment="1" applyProtection="1">
      <alignment horizontal="right" vertical="center"/>
    </xf>
    <xf numFmtId="0" fontId="65" fillId="0" borderId="0" xfId="47" applyFont="1" applyFill="1" applyAlignment="1" applyProtection="1">
      <alignment horizontal="right" vertical="center"/>
    </xf>
    <xf numFmtId="0" fontId="64" fillId="0" borderId="0" xfId="47" applyFont="1" applyFill="1" applyAlignment="1" applyProtection="1">
      <alignment horizontal="left" vertical="center"/>
    </xf>
    <xf numFmtId="0" fontId="63" fillId="0" borderId="0" xfId="47" applyFont="1" applyFill="1" applyAlignment="1">
      <alignment vertical="center"/>
    </xf>
    <xf numFmtId="0" fontId="63" fillId="0" borderId="0" xfId="47" applyFont="1" applyFill="1" applyAlignment="1" applyProtection="1">
      <alignment horizontal="left" vertical="center"/>
    </xf>
    <xf numFmtId="0" fontId="1" fillId="24" borderId="0" xfId="47" applyFill="1">
      <alignment vertical="center"/>
    </xf>
    <xf numFmtId="0" fontId="58" fillId="24" borderId="0" xfId="47" applyFont="1" applyFill="1" applyAlignment="1">
      <alignment vertical="center"/>
    </xf>
    <xf numFmtId="0" fontId="58" fillId="24" borderId="0" xfId="47" applyFont="1" applyFill="1" applyAlignment="1">
      <alignment horizontal="left" vertical="center"/>
    </xf>
    <xf numFmtId="0" fontId="58" fillId="24" borderId="0" xfId="47" applyFont="1" applyFill="1" applyAlignment="1">
      <alignment vertical="center" textRotation="90"/>
    </xf>
    <xf numFmtId="0" fontId="53" fillId="24" borderId="0" xfId="47" applyFont="1" applyFill="1" applyAlignment="1">
      <alignment horizontal="left" vertical="center"/>
    </xf>
    <xf numFmtId="0" fontId="53" fillId="0" borderId="0" xfId="47" applyFont="1" applyAlignment="1">
      <alignment horizontal="left" vertical="center"/>
    </xf>
    <xf numFmtId="0" fontId="67" fillId="24" borderId="0" xfId="47" applyFont="1" applyFill="1" applyAlignment="1">
      <alignment horizontal="left" vertical="center"/>
    </xf>
    <xf numFmtId="0" fontId="58" fillId="24" borderId="0" xfId="47" applyFont="1" applyFill="1" applyAlignment="1">
      <alignment horizontal="left" vertical="center" wrapText="1"/>
    </xf>
    <xf numFmtId="0" fontId="58" fillId="24" borderId="0" xfId="47" applyFont="1" applyFill="1" applyAlignment="1">
      <alignment vertical="center" wrapText="1"/>
    </xf>
    <xf numFmtId="0" fontId="58" fillId="24" borderId="0" xfId="47" applyFont="1" applyFill="1" applyBorder="1" applyAlignment="1">
      <alignment vertical="center"/>
    </xf>
    <xf numFmtId="0" fontId="67" fillId="24" borderId="0" xfId="47" applyFont="1" applyFill="1" applyBorder="1" applyAlignment="1">
      <alignment vertical="center"/>
    </xf>
    <xf numFmtId="0" fontId="67" fillId="24" borderId="0" xfId="47" applyFont="1" applyFill="1" applyBorder="1" applyAlignment="1">
      <alignment horizontal="left" vertical="center"/>
    </xf>
    <xf numFmtId="0" fontId="68" fillId="24" borderId="0" xfId="47" applyFont="1" applyFill="1" applyBorder="1" applyAlignment="1">
      <alignment vertical="center" shrinkToFit="1"/>
    </xf>
    <xf numFmtId="0" fontId="67" fillId="24" borderId="0" xfId="47" applyFont="1" applyFill="1" applyBorder="1" applyAlignment="1">
      <alignment vertical="center" shrinkToFit="1"/>
    </xf>
    <xf numFmtId="0" fontId="62" fillId="24" borderId="0" xfId="47" applyFont="1" applyFill="1" applyAlignment="1">
      <alignment vertical="center"/>
    </xf>
    <xf numFmtId="0" fontId="58" fillId="24" borderId="21" xfId="47" applyFont="1" applyFill="1" applyBorder="1" applyAlignment="1">
      <alignment horizontal="left" vertical="center"/>
    </xf>
    <xf numFmtId="0" fontId="58" fillId="24" borderId="21" xfId="47" applyFont="1" applyFill="1" applyBorder="1" applyAlignment="1">
      <alignment horizontal="center" vertical="center"/>
    </xf>
    <xf numFmtId="0" fontId="71" fillId="24" borderId="0" xfId="47" applyFont="1" applyFill="1" applyAlignment="1">
      <alignment horizontal="left" vertical="center"/>
    </xf>
    <xf numFmtId="0" fontId="58" fillId="29" borderId="21" xfId="47" applyFont="1" applyFill="1" applyBorder="1" applyAlignment="1">
      <alignment horizontal="left" vertical="center"/>
    </xf>
    <xf numFmtId="0" fontId="58" fillId="27" borderId="21" xfId="47" applyFont="1" applyFill="1" applyBorder="1" applyAlignment="1">
      <alignment horizontal="left" vertical="center"/>
    </xf>
    <xf numFmtId="0" fontId="65" fillId="24" borderId="0" xfId="47" applyFont="1" applyFill="1" applyAlignment="1">
      <alignment horizontal="left" vertical="center"/>
    </xf>
    <xf numFmtId="0" fontId="72" fillId="24" borderId="0" xfId="47" applyFont="1" applyFill="1">
      <alignment vertical="center"/>
    </xf>
    <xf numFmtId="0" fontId="72" fillId="24" borderId="94" xfId="47" applyFont="1" applyFill="1" applyBorder="1">
      <alignment vertical="center"/>
    </xf>
    <xf numFmtId="0" fontId="72" fillId="24" borderId="95" xfId="47" applyFont="1" applyFill="1" applyBorder="1">
      <alignment vertical="center"/>
    </xf>
    <xf numFmtId="0" fontId="63" fillId="24" borderId="96" xfId="47" applyFont="1" applyFill="1" applyBorder="1">
      <alignment vertical="center"/>
    </xf>
    <xf numFmtId="0" fontId="72" fillId="24" borderId="118" xfId="47" applyFont="1" applyFill="1" applyBorder="1">
      <alignment vertical="center"/>
    </xf>
    <xf numFmtId="0" fontId="72" fillId="24" borderId="21" xfId="47" applyFont="1" applyFill="1" applyBorder="1">
      <alignment vertical="center"/>
    </xf>
    <xf numFmtId="0" fontId="63" fillId="24" borderId="21" xfId="47" applyFont="1" applyFill="1" applyBorder="1">
      <alignment vertical="center"/>
    </xf>
    <xf numFmtId="0" fontId="63" fillId="24" borderId="119" xfId="47" applyFont="1" applyFill="1" applyBorder="1">
      <alignment vertical="center"/>
    </xf>
    <xf numFmtId="0" fontId="63" fillId="24" borderId="19" xfId="47" applyFont="1" applyFill="1" applyBorder="1">
      <alignment vertical="center"/>
    </xf>
    <xf numFmtId="0" fontId="72" fillId="24" borderId="122" xfId="47" applyFont="1" applyFill="1" applyBorder="1">
      <alignment vertical="center"/>
    </xf>
    <xf numFmtId="0" fontId="72" fillId="24" borderId="128" xfId="47" applyFont="1" applyFill="1" applyBorder="1">
      <alignment vertical="center"/>
    </xf>
    <xf numFmtId="0" fontId="63" fillId="24" borderId="123" xfId="47" applyFont="1" applyFill="1" applyBorder="1">
      <alignment vertical="center"/>
    </xf>
    <xf numFmtId="0" fontId="72" fillId="24" borderId="129" xfId="47" applyFont="1" applyFill="1" applyBorder="1" applyAlignment="1">
      <alignment horizontal="center" vertical="center"/>
    </xf>
    <xf numFmtId="0" fontId="72" fillId="24" borderId="130" xfId="47" applyFont="1" applyFill="1" applyBorder="1" applyAlignment="1">
      <alignment horizontal="center" vertical="center"/>
    </xf>
    <xf numFmtId="0" fontId="63" fillId="24" borderId="130" xfId="47" applyFont="1" applyFill="1" applyBorder="1" applyAlignment="1">
      <alignment horizontal="center" vertical="center"/>
    </xf>
    <xf numFmtId="0" fontId="63" fillId="24" borderId="131" xfId="47" applyFont="1" applyFill="1" applyBorder="1" applyAlignment="1">
      <alignment horizontal="center" vertical="center"/>
    </xf>
    <xf numFmtId="0" fontId="63" fillId="24" borderId="132" xfId="47" applyFont="1" applyFill="1" applyBorder="1" applyAlignment="1">
      <alignment horizontal="center" vertical="center"/>
    </xf>
    <xf numFmtId="0" fontId="72" fillId="24" borderId="121" xfId="47" applyFont="1" applyFill="1" applyBorder="1" applyAlignment="1">
      <alignment horizontal="center" vertical="center" shrinkToFit="1"/>
    </xf>
    <xf numFmtId="0" fontId="72" fillId="24" borderId="21" xfId="47" applyFont="1" applyFill="1" applyBorder="1" applyAlignment="1">
      <alignment vertical="center" shrinkToFit="1"/>
    </xf>
    <xf numFmtId="0" fontId="72" fillId="24" borderId="21" xfId="47" applyFont="1" applyFill="1" applyBorder="1" applyAlignment="1">
      <alignment horizontal="center" vertical="center"/>
    </xf>
    <xf numFmtId="0" fontId="2" fillId="0" borderId="0" xfId="0" applyFont="1" applyAlignment="1">
      <alignment vertical="center"/>
    </xf>
    <xf numFmtId="0" fontId="0" fillId="0" borderId="0" xfId="0" applyAlignment="1">
      <alignment vertical="center"/>
    </xf>
    <xf numFmtId="0" fontId="0" fillId="0" borderId="47" xfId="0" applyBorder="1" applyAlignment="1">
      <alignment vertical="center"/>
    </xf>
    <xf numFmtId="0" fontId="0" fillId="0" borderId="124" xfId="0" applyBorder="1" applyAlignment="1">
      <alignment vertical="center"/>
    </xf>
    <xf numFmtId="0" fontId="0" fillId="0" borderId="125" xfId="0" applyBorder="1" applyAlignment="1">
      <alignment vertical="center"/>
    </xf>
    <xf numFmtId="0" fontId="0" fillId="0" borderId="46"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36"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133" xfId="0" applyBorder="1" applyAlignment="1">
      <alignment vertical="center"/>
    </xf>
    <xf numFmtId="0" fontId="0" fillId="0" borderId="37" xfId="0" applyBorder="1" applyAlignment="1">
      <alignment vertical="center"/>
    </xf>
    <xf numFmtId="0" fontId="0" fillId="0" borderId="41" xfId="0" applyBorder="1" applyAlignment="1">
      <alignment vertical="center"/>
    </xf>
    <xf numFmtId="0" fontId="0" fillId="0" borderId="0" xfId="0" applyAlignment="1">
      <alignment horizontal="right" vertical="center"/>
    </xf>
    <xf numFmtId="0" fontId="51" fillId="24" borderId="0" xfId="53" applyFont="1" applyFill="1" applyBorder="1" applyAlignment="1">
      <alignment horizontal="left" vertical="top"/>
    </xf>
    <xf numFmtId="0" fontId="52" fillId="24" borderId="0" xfId="53" applyFont="1" applyFill="1" applyBorder="1" applyAlignment="1">
      <alignment horizontal="left" vertical="top"/>
    </xf>
    <xf numFmtId="0" fontId="42" fillId="24" borderId="134" xfId="53" applyFont="1" applyFill="1" applyBorder="1" applyAlignment="1">
      <alignment horizontal="left" vertical="center" wrapText="1"/>
    </xf>
    <xf numFmtId="0" fontId="53" fillId="24" borderId="135" xfId="53" applyFont="1" applyFill="1" applyBorder="1" applyAlignment="1">
      <alignment horizontal="left" vertical="center" wrapText="1"/>
    </xf>
    <xf numFmtId="0" fontId="42" fillId="24" borderId="136" xfId="53" applyFont="1" applyFill="1" applyBorder="1" applyAlignment="1">
      <alignment horizontal="left" vertical="center" wrapText="1"/>
    </xf>
    <xf numFmtId="0" fontId="53" fillId="24" borderId="137" xfId="53" applyFont="1" applyFill="1" applyBorder="1" applyAlignment="1">
      <alignment horizontal="left" vertical="center" wrapText="1"/>
    </xf>
    <xf numFmtId="0" fontId="42" fillId="24" borderId="0" xfId="53" applyFont="1" applyFill="1" applyBorder="1" applyAlignment="1">
      <alignment horizontal="left" vertical="center" wrapText="1"/>
    </xf>
    <xf numFmtId="0" fontId="53" fillId="24" borderId="0" xfId="53" applyFont="1" applyFill="1" applyBorder="1" applyAlignment="1">
      <alignment horizontal="left" vertical="center" wrapText="1"/>
    </xf>
    <xf numFmtId="0" fontId="42" fillId="24" borderId="0" xfId="53" applyFont="1" applyFill="1" applyBorder="1" applyAlignment="1">
      <alignment horizontal="left" vertical="top" wrapText="1"/>
    </xf>
    <xf numFmtId="0" fontId="30" fillId="24" borderId="0" xfId="43" applyFont="1" applyFill="1" applyAlignment="1">
      <alignment horizontal="center" vertical="center"/>
    </xf>
    <xf numFmtId="0" fontId="30" fillId="24" borderId="13" xfId="43" applyFont="1" applyFill="1" applyBorder="1" applyAlignment="1">
      <alignment horizontal="left" vertical="center"/>
    </xf>
    <xf numFmtId="0" fontId="30" fillId="24" borderId="14" xfId="43" applyFont="1" applyFill="1" applyBorder="1" applyAlignment="1">
      <alignment horizontal="left" vertical="center"/>
    </xf>
    <xf numFmtId="0" fontId="30" fillId="24" borderId="15" xfId="43" applyFont="1" applyFill="1" applyBorder="1" applyAlignment="1">
      <alignment horizontal="left" vertical="center"/>
    </xf>
    <xf numFmtId="0" fontId="30" fillId="24" borderId="20" xfId="43" applyFont="1" applyFill="1" applyBorder="1" applyAlignment="1">
      <alignment horizontal="left" vertical="center"/>
    </xf>
    <xf numFmtId="0" fontId="30" fillId="24" borderId="12" xfId="43" applyFont="1" applyFill="1" applyBorder="1" applyAlignment="1">
      <alignment horizontal="left" vertical="center"/>
    </xf>
    <xf numFmtId="0" fontId="30" fillId="24" borderId="18" xfId="43" applyFont="1" applyFill="1" applyBorder="1" applyAlignment="1">
      <alignment horizontal="left" vertical="center"/>
    </xf>
    <xf numFmtId="0" fontId="30" fillId="24" borderId="13" xfId="43" applyFont="1" applyFill="1" applyBorder="1" applyAlignment="1">
      <alignment horizontal="left" vertical="center" wrapText="1"/>
    </xf>
    <xf numFmtId="0" fontId="30" fillId="24" borderId="14" xfId="43" applyFont="1" applyFill="1" applyBorder="1" applyAlignment="1">
      <alignment horizontal="left" vertical="center" wrapText="1"/>
    </xf>
    <xf numFmtId="0" fontId="30" fillId="24" borderId="15" xfId="43" applyFont="1" applyFill="1" applyBorder="1" applyAlignment="1">
      <alignment horizontal="left" vertical="center" wrapText="1"/>
    </xf>
    <xf numFmtId="0" fontId="30" fillId="24" borderId="20" xfId="43" applyFont="1" applyFill="1" applyBorder="1" applyAlignment="1">
      <alignment horizontal="left" vertical="center" wrapText="1"/>
    </xf>
    <xf numFmtId="0" fontId="30" fillId="24" borderId="12" xfId="43" applyFont="1" applyFill="1" applyBorder="1" applyAlignment="1">
      <alignment horizontal="left" vertical="center" wrapText="1"/>
    </xf>
    <xf numFmtId="0" fontId="30" fillId="24" borderId="18" xfId="43" applyFont="1" applyFill="1" applyBorder="1" applyAlignment="1">
      <alignment horizontal="left" vertical="center" wrapText="1"/>
    </xf>
    <xf numFmtId="0" fontId="30" fillId="24" borderId="29" xfId="43" applyFont="1" applyFill="1" applyBorder="1" applyAlignment="1">
      <alignment horizontal="left" vertical="center"/>
    </xf>
    <xf numFmtId="0" fontId="30" fillId="24" borderId="30" xfId="43" applyFont="1" applyFill="1" applyBorder="1" applyAlignment="1">
      <alignment horizontal="left" vertical="center"/>
    </xf>
    <xf numFmtId="0" fontId="30" fillId="24" borderId="31" xfId="43" applyFont="1" applyFill="1" applyBorder="1" applyAlignment="1">
      <alignment horizontal="left" vertical="center"/>
    </xf>
    <xf numFmtId="0" fontId="30" fillId="24" borderId="0" xfId="43" applyFont="1" applyFill="1" applyAlignment="1">
      <alignment horizontal="left" vertical="top"/>
    </xf>
    <xf numFmtId="0" fontId="30" fillId="24" borderId="0" xfId="43" applyFont="1" applyFill="1" applyAlignment="1">
      <alignment horizontal="left" vertical="top" wrapText="1"/>
    </xf>
    <xf numFmtId="0" fontId="30" fillId="24" borderId="22" xfId="43" applyFont="1" applyFill="1" applyBorder="1" applyAlignment="1">
      <alignment horizontal="center" vertical="center" textRotation="255"/>
    </xf>
    <xf numFmtId="0" fontId="30" fillId="24" borderId="28" xfId="42" applyFont="1" applyFill="1" applyBorder="1" applyAlignment="1">
      <alignment horizontal="center" vertical="center" textRotation="255"/>
    </xf>
    <xf numFmtId="0" fontId="32" fillId="24" borderId="32" xfId="43" applyFont="1" applyFill="1" applyBorder="1" applyAlignment="1">
      <alignment horizontal="left" vertical="center" wrapText="1"/>
    </xf>
    <xf numFmtId="0" fontId="32" fillId="24" borderId="33" xfId="43" applyFont="1" applyFill="1" applyBorder="1" applyAlignment="1">
      <alignment horizontal="left" vertical="center" wrapText="1"/>
    </xf>
    <xf numFmtId="0" fontId="32" fillId="24" borderId="34" xfId="43" applyFont="1" applyFill="1" applyBorder="1" applyAlignment="1">
      <alignment horizontal="left" vertical="center" wrapText="1"/>
    </xf>
    <xf numFmtId="0" fontId="30" fillId="24" borderId="16" xfId="43" applyFont="1" applyFill="1" applyBorder="1" applyAlignment="1">
      <alignment horizontal="left" vertical="center" wrapText="1"/>
    </xf>
    <xf numFmtId="0" fontId="30" fillId="24" borderId="0" xfId="43" applyFont="1" applyFill="1" applyBorder="1" applyAlignment="1">
      <alignment horizontal="left" vertical="center"/>
    </xf>
    <xf numFmtId="0" fontId="30" fillId="24" borderId="17" xfId="43" applyFont="1" applyFill="1" applyBorder="1" applyAlignment="1">
      <alignment horizontal="left" vertical="center"/>
    </xf>
    <xf numFmtId="0" fontId="30" fillId="24" borderId="16" xfId="43" applyFont="1" applyFill="1" applyBorder="1" applyAlignment="1">
      <alignment horizontal="left" vertical="center"/>
    </xf>
    <xf numFmtId="0" fontId="30" fillId="24" borderId="13" xfId="46" applyFont="1" applyFill="1" applyBorder="1" applyAlignment="1">
      <alignment horizontal="center" vertical="center" wrapText="1"/>
    </xf>
    <xf numFmtId="0" fontId="30" fillId="24" borderId="14" xfId="46" applyFont="1" applyFill="1" applyBorder="1" applyAlignment="1">
      <alignment horizontal="center" vertical="center" wrapText="1"/>
    </xf>
    <xf numFmtId="49" fontId="30" fillId="24" borderId="14" xfId="46" applyNumberFormat="1" applyFont="1" applyFill="1" applyBorder="1" applyAlignment="1">
      <alignment horizontal="center" vertical="center" wrapText="1"/>
    </xf>
    <xf numFmtId="49" fontId="30" fillId="24" borderId="19" xfId="43" applyNumberFormat="1" applyFont="1" applyFill="1" applyBorder="1" applyAlignment="1">
      <alignment horizontal="left" vertical="center"/>
    </xf>
    <xf numFmtId="49" fontId="30" fillId="24" borderId="10" xfId="43" applyNumberFormat="1" applyFont="1" applyFill="1" applyBorder="1" applyAlignment="1">
      <alignment horizontal="left" vertical="center"/>
    </xf>
    <xf numFmtId="49" fontId="30" fillId="24" borderId="10" xfId="43" applyNumberFormat="1" applyFont="1" applyFill="1" applyBorder="1" applyAlignment="1">
      <alignment horizontal="center" vertical="center"/>
    </xf>
    <xf numFmtId="49" fontId="30" fillId="24" borderId="11" xfId="43" applyNumberFormat="1" applyFont="1" applyFill="1" applyBorder="1" applyAlignment="1">
      <alignment horizontal="center" vertical="center"/>
    </xf>
    <xf numFmtId="49" fontId="30" fillId="24" borderId="11" xfId="43" applyNumberFormat="1" applyFont="1" applyFill="1" applyBorder="1" applyAlignment="1">
      <alignment horizontal="left" vertical="center"/>
    </xf>
    <xf numFmtId="0" fontId="30" fillId="24" borderId="21" xfId="46" applyFont="1" applyFill="1" applyBorder="1" applyAlignment="1">
      <alignment horizontal="center" vertical="center"/>
    </xf>
    <xf numFmtId="0" fontId="30" fillId="24" borderId="15" xfId="46" applyFont="1" applyFill="1" applyBorder="1" applyAlignment="1">
      <alignment horizontal="center" vertical="center" wrapText="1"/>
    </xf>
    <xf numFmtId="0" fontId="30" fillId="24" borderId="16" xfId="46" applyFont="1" applyFill="1" applyBorder="1" applyAlignment="1">
      <alignment horizontal="left" vertical="center" wrapText="1"/>
    </xf>
    <xf numFmtId="0" fontId="30" fillId="24" borderId="0" xfId="46" applyFont="1" applyFill="1" applyAlignment="1">
      <alignment horizontal="left" vertical="center" wrapText="1"/>
    </xf>
    <xf numFmtId="0" fontId="30" fillId="24" borderId="17" xfId="46" applyFont="1" applyFill="1" applyBorder="1" applyAlignment="1">
      <alignment horizontal="left" vertical="center" wrapText="1"/>
    </xf>
    <xf numFmtId="0" fontId="30" fillId="24" borderId="20" xfId="46" applyFont="1" applyFill="1" applyBorder="1" applyAlignment="1">
      <alignment horizontal="left" vertical="top" wrapText="1"/>
    </xf>
    <xf numFmtId="0" fontId="30" fillId="24" borderId="12" xfId="46" applyFont="1" applyFill="1" applyBorder="1" applyAlignment="1">
      <alignment horizontal="left" vertical="top" wrapText="1"/>
    </xf>
    <xf numFmtId="0" fontId="30" fillId="24" borderId="18" xfId="46" applyFont="1" applyFill="1" applyBorder="1" applyAlignment="1">
      <alignment horizontal="left" vertical="top" wrapText="1"/>
    </xf>
    <xf numFmtId="0" fontId="30" fillId="24" borderId="13" xfId="43" applyFont="1" applyFill="1" applyBorder="1" applyAlignment="1">
      <alignment vertical="center"/>
    </xf>
    <xf numFmtId="0" fontId="30" fillId="24" borderId="14" xfId="43" applyFont="1" applyFill="1" applyBorder="1" applyAlignment="1">
      <alignment vertical="center"/>
    </xf>
    <xf numFmtId="0" fontId="30" fillId="24" borderId="15" xfId="43" applyFont="1" applyFill="1" applyBorder="1" applyAlignment="1">
      <alignment vertical="center"/>
    </xf>
    <xf numFmtId="0" fontId="30" fillId="24" borderId="13" xfId="43" applyFont="1" applyFill="1" applyBorder="1" applyAlignment="1">
      <alignment horizontal="center" vertical="center"/>
    </xf>
    <xf numFmtId="0" fontId="30" fillId="24" borderId="14" xfId="43" applyFont="1" applyFill="1" applyBorder="1" applyAlignment="1">
      <alignment horizontal="center" vertical="center"/>
    </xf>
    <xf numFmtId="0" fontId="30" fillId="24" borderId="15" xfId="43"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0" xfId="43" applyFont="1" applyFill="1" applyBorder="1" applyAlignment="1">
      <alignment horizontal="center" vertical="center"/>
    </xf>
    <xf numFmtId="0" fontId="30" fillId="24" borderId="17" xfId="43" applyFont="1" applyFill="1" applyBorder="1" applyAlignment="1">
      <alignment horizontal="center" vertical="center"/>
    </xf>
    <xf numFmtId="0" fontId="30" fillId="24" borderId="20" xfId="43" applyFont="1" applyFill="1" applyBorder="1" applyAlignment="1">
      <alignment horizontal="center" vertical="center"/>
    </xf>
    <xf numFmtId="0" fontId="30" fillId="24" borderId="12" xfId="43" applyFont="1" applyFill="1" applyBorder="1" applyAlignment="1">
      <alignment horizontal="center" vertical="center"/>
    </xf>
    <xf numFmtId="0" fontId="30" fillId="24" borderId="18" xfId="43" applyFont="1" applyFill="1" applyBorder="1" applyAlignment="1">
      <alignment horizontal="center" vertical="center"/>
    </xf>
    <xf numFmtId="0" fontId="30" fillId="24" borderId="0" xfId="43" applyFont="1" applyFill="1" applyAlignment="1">
      <alignment horizontal="left" vertical="center" wrapText="1"/>
    </xf>
    <xf numFmtId="0" fontId="30" fillId="24" borderId="13"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31" fontId="30" fillId="24" borderId="14" xfId="43" applyNumberFormat="1" applyFont="1" applyFill="1" applyBorder="1" applyAlignment="1">
      <alignment horizontal="left" vertical="center"/>
    </xf>
    <xf numFmtId="0" fontId="30" fillId="24" borderId="32" xfId="43" applyFont="1" applyFill="1" applyBorder="1" applyAlignment="1">
      <alignment horizontal="left" vertical="center"/>
    </xf>
    <xf numFmtId="0" fontId="30" fillId="24" borderId="33" xfId="43" applyFont="1" applyFill="1" applyBorder="1" applyAlignment="1">
      <alignment horizontal="left" vertical="center"/>
    </xf>
    <xf numFmtId="0" fontId="30" fillId="24" borderId="34" xfId="43" applyFont="1" applyFill="1" applyBorder="1" applyAlignment="1">
      <alignment horizontal="left" vertical="center"/>
    </xf>
    <xf numFmtId="0" fontId="30" fillId="24" borderId="16" xfId="46" applyFont="1" applyFill="1" applyBorder="1" applyAlignment="1">
      <alignment horizontal="left" vertical="top" wrapText="1"/>
    </xf>
    <xf numFmtId="0" fontId="30" fillId="24" borderId="0" xfId="46" applyFont="1" applyFill="1" applyAlignment="1">
      <alignment horizontal="left" vertical="top" wrapText="1"/>
    </xf>
    <xf numFmtId="0" fontId="30" fillId="24" borderId="17" xfId="46" applyFont="1" applyFill="1" applyBorder="1" applyAlignment="1">
      <alignment horizontal="left" vertical="top" wrapText="1"/>
    </xf>
    <xf numFmtId="49" fontId="30" fillId="0" borderId="19" xfId="46" applyNumberFormat="1" applyFont="1" applyBorder="1" applyAlignment="1">
      <alignment horizontal="left" vertical="center"/>
    </xf>
    <xf numFmtId="49" fontId="30" fillId="0" borderId="10" xfId="46" applyNumberFormat="1" applyFont="1" applyBorder="1" applyAlignment="1">
      <alignment horizontal="left" vertical="center"/>
    </xf>
    <xf numFmtId="49" fontId="30" fillId="0" borderId="11" xfId="46" applyNumberFormat="1" applyFont="1" applyBorder="1" applyAlignment="1">
      <alignment horizontal="left" vertical="center"/>
    </xf>
    <xf numFmtId="0" fontId="32" fillId="0" borderId="19" xfId="0" applyFont="1" applyBorder="1" applyAlignment="1">
      <alignment horizontal="left" vertical="center"/>
    </xf>
    <xf numFmtId="0" fontId="32" fillId="0" borderId="10" xfId="0" applyFont="1" applyBorder="1" applyAlignment="1">
      <alignment horizontal="left" vertical="center"/>
    </xf>
    <xf numFmtId="0" fontId="32" fillId="0" borderId="11" xfId="0" applyFont="1" applyBorder="1" applyAlignment="1">
      <alignment horizontal="left" vertical="center"/>
    </xf>
    <xf numFmtId="176" fontId="30" fillId="24" borderId="19" xfId="43" applyNumberFormat="1" applyFont="1" applyFill="1" applyBorder="1" applyAlignment="1">
      <alignment horizontal="center" vertical="center"/>
    </xf>
    <xf numFmtId="176" fontId="30" fillId="24" borderId="10" xfId="43" applyNumberFormat="1" applyFont="1" applyFill="1" applyBorder="1" applyAlignment="1">
      <alignment horizontal="center" vertical="center"/>
    </xf>
    <xf numFmtId="176" fontId="30" fillId="24" borderId="11" xfId="43" applyNumberFormat="1" applyFont="1" applyFill="1" applyBorder="1" applyAlignment="1">
      <alignment horizontal="center" vertical="center"/>
    </xf>
    <xf numFmtId="0" fontId="30" fillId="24" borderId="19" xfId="43" applyFont="1" applyFill="1" applyBorder="1" applyAlignment="1">
      <alignment horizontal="left" vertical="center"/>
    </xf>
    <xf numFmtId="0" fontId="30" fillId="24" borderId="10" xfId="43" applyFont="1" applyFill="1" applyBorder="1" applyAlignment="1">
      <alignment horizontal="left" vertical="center"/>
    </xf>
    <xf numFmtId="0" fontId="30" fillId="24" borderId="11" xfId="43" applyFont="1" applyFill="1" applyBorder="1" applyAlignment="1">
      <alignment horizontal="left" vertical="center"/>
    </xf>
    <xf numFmtId="0" fontId="30" fillId="24" borderId="10" xfId="46" applyFont="1" applyFill="1" applyBorder="1" applyAlignment="1">
      <alignment horizontal="center" vertical="top" wrapText="1"/>
    </xf>
    <xf numFmtId="0" fontId="30" fillId="24" borderId="11" xfId="46" applyFont="1" applyFill="1" applyBorder="1" applyAlignment="1">
      <alignment horizontal="center" vertical="top" wrapText="1"/>
    </xf>
    <xf numFmtId="0" fontId="30" fillId="24" borderId="22" xfId="42" applyFont="1" applyFill="1" applyBorder="1" applyAlignment="1">
      <alignment horizontal="center" vertical="center" textRotation="255" wrapText="1"/>
    </xf>
    <xf numFmtId="0" fontId="30" fillId="24" borderId="28" xfId="42" applyFont="1" applyFill="1" applyBorder="1" applyAlignment="1">
      <alignment horizontal="center" vertical="center" textRotation="255" wrapText="1"/>
    </xf>
    <xf numFmtId="0" fontId="30" fillId="24" borderId="27" xfId="42" applyFont="1" applyFill="1" applyBorder="1" applyAlignment="1">
      <alignment horizontal="center" vertical="center" textRotation="255" wrapText="1"/>
    </xf>
    <xf numFmtId="0" fontId="33" fillId="24" borderId="13" xfId="43" applyFont="1" applyFill="1" applyBorder="1" applyAlignment="1">
      <alignment horizontal="center" vertical="center" wrapText="1"/>
    </xf>
    <xf numFmtId="0" fontId="33" fillId="24" borderId="14" xfId="43" applyFont="1" applyFill="1" applyBorder="1" applyAlignment="1">
      <alignment horizontal="center" vertical="center" wrapText="1"/>
    </xf>
    <xf numFmtId="0" fontId="33" fillId="24" borderId="15" xfId="43" applyFont="1" applyFill="1" applyBorder="1" applyAlignment="1">
      <alignment horizontal="center" vertical="center" wrapText="1"/>
    </xf>
    <xf numFmtId="0" fontId="33" fillId="24" borderId="16" xfId="43" applyFont="1" applyFill="1" applyBorder="1" applyAlignment="1">
      <alignment horizontal="center" vertical="center" wrapText="1"/>
    </xf>
    <xf numFmtId="0" fontId="33" fillId="24" borderId="0" xfId="43" applyFont="1" applyFill="1" applyBorder="1" applyAlignment="1">
      <alignment horizontal="center" vertical="center" wrapText="1"/>
    </xf>
    <xf numFmtId="0" fontId="33" fillId="24" borderId="17" xfId="43" applyFont="1" applyFill="1" applyBorder="1" applyAlignment="1">
      <alignment horizontal="center" vertical="center" wrapText="1"/>
    </xf>
    <xf numFmtId="0" fontId="33" fillId="24" borderId="20" xfId="43" applyFont="1" applyFill="1" applyBorder="1" applyAlignment="1">
      <alignment horizontal="center" vertical="center" wrapText="1"/>
    </xf>
    <xf numFmtId="0" fontId="33" fillId="24" borderId="12" xfId="43" applyFont="1" applyFill="1" applyBorder="1" applyAlignment="1">
      <alignment horizontal="center" vertical="center" wrapText="1"/>
    </xf>
    <xf numFmtId="0" fontId="33" fillId="24" borderId="18" xfId="43" applyFont="1" applyFill="1" applyBorder="1" applyAlignment="1">
      <alignment horizontal="center" vertical="center" wrapText="1"/>
    </xf>
    <xf numFmtId="0" fontId="33" fillId="24" borderId="19" xfId="43" applyFont="1" applyFill="1" applyBorder="1" applyAlignment="1">
      <alignment horizontal="center" vertical="center" wrapText="1"/>
    </xf>
    <xf numFmtId="0" fontId="33" fillId="24" borderId="10" xfId="43" applyFont="1" applyFill="1" applyBorder="1" applyAlignment="1">
      <alignment horizontal="center" vertical="center" wrapText="1"/>
    </xf>
    <xf numFmtId="0" fontId="33" fillId="24" borderId="11" xfId="43" applyFont="1" applyFill="1" applyBorder="1" applyAlignment="1">
      <alignment horizontal="center" vertical="center" wrapText="1"/>
    </xf>
    <xf numFmtId="0" fontId="30" fillId="24" borderId="13" xfId="43" applyFont="1" applyFill="1" applyBorder="1" applyAlignment="1">
      <alignment horizontal="center" vertical="center" textRotation="255" wrapText="1"/>
    </xf>
    <xf numFmtId="0" fontId="30" fillId="24" borderId="14" xfId="43" applyFont="1" applyFill="1" applyBorder="1" applyAlignment="1">
      <alignment horizontal="center" vertical="center" textRotation="255" wrapText="1"/>
    </xf>
    <xf numFmtId="0" fontId="30" fillId="24" borderId="15" xfId="43" applyFont="1" applyFill="1" applyBorder="1" applyAlignment="1">
      <alignment horizontal="center" vertical="center" textRotation="255" wrapText="1"/>
    </xf>
    <xf numFmtId="0" fontId="30" fillId="24" borderId="16" xfId="43" applyFont="1" applyFill="1" applyBorder="1" applyAlignment="1">
      <alignment horizontal="center" vertical="center" textRotation="255" wrapText="1"/>
    </xf>
    <xf numFmtId="0" fontId="30" fillId="24" borderId="0" xfId="43" applyFont="1" applyFill="1" applyBorder="1" applyAlignment="1">
      <alignment horizontal="center" vertical="center" textRotation="255" wrapText="1"/>
    </xf>
    <xf numFmtId="0" fontId="30" fillId="24" borderId="17" xfId="43" applyFont="1" applyFill="1" applyBorder="1" applyAlignment="1">
      <alignment horizontal="center" vertical="center" textRotation="255" wrapText="1"/>
    </xf>
    <xf numFmtId="0" fontId="30" fillId="24" borderId="20" xfId="43" applyFont="1" applyFill="1" applyBorder="1" applyAlignment="1">
      <alignment horizontal="center" vertical="center" textRotation="255" wrapText="1"/>
    </xf>
    <xf numFmtId="0" fontId="30" fillId="24" borderId="12" xfId="43" applyFont="1" applyFill="1" applyBorder="1" applyAlignment="1">
      <alignment horizontal="center" vertical="center" textRotation="255" wrapText="1"/>
    </xf>
    <xf numFmtId="0" fontId="30" fillId="24" borderId="18" xfId="43" applyFont="1" applyFill="1" applyBorder="1" applyAlignment="1">
      <alignment horizontal="center" vertical="center" textRotation="255" wrapText="1"/>
    </xf>
    <xf numFmtId="0" fontId="30" fillId="25" borderId="19" xfId="43" applyFont="1" applyFill="1" applyBorder="1" applyAlignment="1">
      <alignment horizontal="center" vertical="center"/>
    </xf>
    <xf numFmtId="0" fontId="30" fillId="25" borderId="11" xfId="43" applyFont="1" applyFill="1" applyBorder="1" applyAlignment="1">
      <alignment horizontal="center" vertical="center"/>
    </xf>
    <xf numFmtId="0" fontId="30" fillId="24" borderId="19" xfId="43" applyFont="1" applyFill="1" applyBorder="1" applyAlignment="1">
      <alignment horizontal="center" vertical="center"/>
    </xf>
    <xf numFmtId="0" fontId="30" fillId="24" borderId="10" xfId="43" applyFont="1" applyFill="1" applyBorder="1" applyAlignment="1">
      <alignment horizontal="center" vertical="center"/>
    </xf>
    <xf numFmtId="0" fontId="30" fillId="24" borderId="11" xfId="43" applyFont="1" applyFill="1" applyBorder="1" applyAlignment="1">
      <alignment horizontal="center" vertical="center"/>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28" fillId="24" borderId="65" xfId="53" applyFont="1" applyFill="1" applyBorder="1" applyAlignment="1">
      <alignment horizontal="center" vertical="center" textRotation="255" wrapText="1"/>
    </xf>
    <xf numFmtId="0" fontId="28" fillId="24" borderId="48" xfId="53" applyFont="1" applyFill="1" applyBorder="1" applyAlignment="1">
      <alignment horizontal="center" vertical="center" textRotation="255" wrapText="1"/>
    </xf>
    <xf numFmtId="0" fontId="28" fillId="24" borderId="61" xfId="53" applyFont="1" applyFill="1" applyBorder="1" applyAlignment="1">
      <alignment horizontal="center" vertical="center" textRotation="255" wrapText="1"/>
    </xf>
    <xf numFmtId="0" fontId="38" fillId="24" borderId="49" xfId="53" applyFont="1" applyFill="1" applyBorder="1" applyAlignment="1">
      <alignment horizontal="center" vertical="center" wrapText="1"/>
    </xf>
    <xf numFmtId="0" fontId="38" fillId="24" borderId="50" xfId="53" applyFont="1" applyFill="1" applyBorder="1" applyAlignment="1">
      <alignment horizontal="center" vertical="center" wrapText="1"/>
    </xf>
    <xf numFmtId="0" fontId="28" fillId="24" borderId="13" xfId="53" applyFont="1" applyFill="1" applyBorder="1" applyAlignment="1">
      <alignment horizontal="left" vertical="center" wrapText="1"/>
    </xf>
    <xf numFmtId="0" fontId="28" fillId="24" borderId="14" xfId="53" applyFont="1" applyFill="1" applyBorder="1" applyAlignment="1">
      <alignment horizontal="left" vertical="center" wrapText="1"/>
    </xf>
    <xf numFmtId="0" fontId="28" fillId="24" borderId="15" xfId="53" applyFont="1" applyFill="1" applyBorder="1" applyAlignment="1">
      <alignment horizontal="left" vertical="center" wrapText="1"/>
    </xf>
    <xf numFmtId="0" fontId="28" fillId="24" borderId="0" xfId="53" applyFont="1" applyFill="1" applyAlignment="1">
      <alignment horizontal="justify" vertical="top" wrapText="1"/>
    </xf>
    <xf numFmtId="0" fontId="38" fillId="24" borderId="63" xfId="53" applyFont="1" applyFill="1" applyBorder="1" applyAlignment="1">
      <alignment horizontal="center" vertical="center" wrapText="1"/>
    </xf>
    <xf numFmtId="0" fontId="28" fillId="24" borderId="49" xfId="53" applyFont="1" applyFill="1" applyBorder="1" applyAlignment="1">
      <alignment horizontal="center" vertical="center" wrapText="1"/>
    </xf>
    <xf numFmtId="0" fontId="28" fillId="24" borderId="50" xfId="53" applyFont="1" applyFill="1" applyBorder="1" applyAlignment="1">
      <alignment horizontal="center" vertical="center" wrapText="1"/>
    </xf>
    <xf numFmtId="0" fontId="28" fillId="24" borderId="63" xfId="53" applyFont="1" applyFill="1" applyBorder="1" applyAlignment="1">
      <alignment horizontal="center" vertical="center" wrapText="1"/>
    </xf>
    <xf numFmtId="0" fontId="38" fillId="24" borderId="79" xfId="53" applyFont="1" applyFill="1" applyBorder="1" applyAlignment="1">
      <alignment horizontal="center" vertical="center" wrapText="1"/>
    </xf>
    <xf numFmtId="0" fontId="38" fillId="24" borderId="73" xfId="53" applyFont="1" applyFill="1" applyBorder="1" applyAlignment="1">
      <alignment horizontal="center" vertical="center" wrapText="1"/>
    </xf>
    <xf numFmtId="0" fontId="38" fillId="24" borderId="50" xfId="53" applyFont="1" applyFill="1" applyBorder="1" applyAlignment="1">
      <alignment horizontal="right" vertical="center" wrapText="1"/>
    </xf>
    <xf numFmtId="0" fontId="38" fillId="24" borderId="82" xfId="53" applyFont="1" applyFill="1" applyBorder="1" applyAlignment="1">
      <alignment horizontal="center" vertical="center" wrapText="1"/>
    </xf>
    <xf numFmtId="0" fontId="38" fillId="24" borderId="76" xfId="53" applyFont="1" applyFill="1" applyBorder="1" applyAlignment="1">
      <alignment horizontal="center" vertical="center" wrapText="1"/>
    </xf>
    <xf numFmtId="0" fontId="38" fillId="24" borderId="83" xfId="53" applyFont="1" applyFill="1" applyBorder="1" applyAlignment="1">
      <alignment horizontal="center" vertical="center" wrapText="1"/>
    </xf>
    <xf numFmtId="0" fontId="38" fillId="24" borderId="81" xfId="53" applyFont="1" applyFill="1" applyBorder="1" applyAlignment="1">
      <alignment horizontal="left" vertical="center" wrapText="1"/>
    </xf>
    <xf numFmtId="0" fontId="38" fillId="24" borderId="76" xfId="53" applyFont="1" applyFill="1" applyBorder="1" applyAlignment="1">
      <alignment horizontal="left" vertical="center" wrapText="1"/>
    </xf>
    <xf numFmtId="0" fontId="38" fillId="26" borderId="79" xfId="53" applyFont="1" applyFill="1" applyBorder="1" applyAlignment="1">
      <alignment horizontal="left" vertical="center" wrapText="1"/>
    </xf>
    <xf numFmtId="0" fontId="38" fillId="26" borderId="50" xfId="53" applyFont="1" applyFill="1" applyBorder="1" applyAlignment="1">
      <alignment horizontal="left" vertical="center" wrapText="1"/>
    </xf>
    <xf numFmtId="0" fontId="38" fillId="26" borderId="57" xfId="53" applyFont="1" applyFill="1" applyBorder="1" applyAlignment="1">
      <alignment horizontal="left" vertical="center" wrapText="1"/>
    </xf>
    <xf numFmtId="0" fontId="38" fillId="26" borderId="64" xfId="53" applyFont="1" applyFill="1" applyBorder="1" applyAlignment="1">
      <alignment horizontal="left" vertical="center" wrapText="1"/>
    </xf>
    <xf numFmtId="0" fontId="38" fillId="24" borderId="70" xfId="53" applyFont="1" applyFill="1" applyBorder="1" applyAlignment="1">
      <alignment horizontal="center" vertical="center" wrapText="1"/>
    </xf>
    <xf numFmtId="0" fontId="38" fillId="24" borderId="54" xfId="53" applyFont="1" applyFill="1" applyBorder="1" applyAlignment="1">
      <alignment horizontal="center" vertical="center" wrapText="1"/>
    </xf>
    <xf numFmtId="0" fontId="38" fillId="24" borderId="51" xfId="53" applyFont="1" applyFill="1" applyBorder="1" applyAlignment="1">
      <alignment horizontal="center" vertical="center" wrapText="1"/>
    </xf>
    <xf numFmtId="0" fontId="38" fillId="24" borderId="46" xfId="53" applyFont="1" applyFill="1" applyBorder="1" applyAlignment="1">
      <alignment horizontal="center" vertical="center" wrapText="1"/>
    </xf>
    <xf numFmtId="0" fontId="38" fillId="24" borderId="0" xfId="53" applyFont="1" applyFill="1" applyAlignment="1">
      <alignment horizontal="center" vertical="center" wrapText="1"/>
    </xf>
    <xf numFmtId="0" fontId="38" fillId="24" borderId="66" xfId="53" applyFont="1" applyFill="1" applyBorder="1" applyAlignment="1">
      <alignment horizontal="center" vertical="center" wrapText="1"/>
    </xf>
    <xf numFmtId="0" fontId="28" fillId="24" borderId="53" xfId="53" applyFont="1" applyFill="1" applyBorder="1" applyAlignment="1">
      <alignment horizontal="left" vertical="top" wrapText="1"/>
    </xf>
    <xf numFmtId="0" fontId="28" fillId="24" borderId="54" xfId="53" applyFont="1" applyFill="1" applyBorder="1" applyAlignment="1">
      <alignment horizontal="left" vertical="top" wrapText="1"/>
    </xf>
    <xf numFmtId="0" fontId="28" fillId="24" borderId="71" xfId="53" applyFont="1" applyFill="1" applyBorder="1" applyAlignment="1">
      <alignment horizontal="left" vertical="top" wrapText="1"/>
    </xf>
    <xf numFmtId="0" fontId="28" fillId="24" borderId="55" xfId="53" applyFont="1" applyFill="1" applyBorder="1" applyAlignment="1">
      <alignment horizontal="left" vertical="top" wrapText="1"/>
    </xf>
    <xf numFmtId="0" fontId="28" fillId="24" borderId="0" xfId="53" applyFont="1" applyFill="1" applyAlignment="1">
      <alignment horizontal="left" vertical="top" wrapText="1"/>
    </xf>
    <xf numFmtId="0" fontId="28" fillId="24" borderId="36" xfId="53" applyFont="1" applyFill="1" applyBorder="1" applyAlignment="1">
      <alignment horizontal="left" vertical="top" wrapText="1"/>
    </xf>
    <xf numFmtId="0" fontId="28" fillId="24" borderId="48" xfId="53" applyFont="1" applyFill="1" applyBorder="1" applyAlignment="1">
      <alignment horizontal="left" vertical="top" wrapText="1"/>
    </xf>
    <xf numFmtId="0" fontId="28" fillId="24" borderId="61" xfId="53" applyFont="1" applyFill="1" applyBorder="1" applyAlignment="1">
      <alignment horizontal="left" vertical="top" wrapText="1"/>
    </xf>
    <xf numFmtId="0" fontId="38" fillId="24" borderId="53" xfId="53" applyFont="1" applyFill="1" applyBorder="1" applyAlignment="1">
      <alignment horizontal="center" vertical="center" wrapText="1"/>
    </xf>
    <xf numFmtId="0" fontId="38" fillId="24" borderId="56" xfId="53" applyFont="1" applyFill="1" applyBorder="1" applyAlignment="1">
      <alignment horizontal="center" vertical="center" wrapText="1"/>
    </xf>
    <xf numFmtId="0" fontId="38" fillId="24" borderId="62" xfId="53" applyFont="1" applyFill="1" applyBorder="1" applyAlignment="1">
      <alignment horizontal="center" vertical="center" wrapText="1"/>
    </xf>
    <xf numFmtId="49" fontId="38" fillId="24" borderId="68" xfId="53" applyNumberFormat="1" applyFont="1" applyFill="1" applyBorder="1" applyAlignment="1">
      <alignment horizontal="left" vertical="center" wrapText="1"/>
    </xf>
    <xf numFmtId="49" fontId="38" fillId="24" borderId="50" xfId="53" applyNumberFormat="1" applyFont="1" applyFill="1" applyBorder="1" applyAlignment="1">
      <alignment horizontal="left" vertical="center" wrapText="1"/>
    </xf>
    <xf numFmtId="49" fontId="39" fillId="24" borderId="50" xfId="53" applyNumberFormat="1" applyFont="1" applyFill="1" applyBorder="1" applyAlignment="1">
      <alignment horizontal="right"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0" fontId="38" fillId="24" borderId="13" xfId="53" applyFont="1" applyFill="1" applyBorder="1" applyAlignment="1">
      <alignment horizontal="center" vertical="center" wrapText="1"/>
    </xf>
    <xf numFmtId="0" fontId="38" fillId="24" borderId="15" xfId="53" applyFont="1" applyFill="1" applyBorder="1" applyAlignment="1">
      <alignment horizontal="center" vertical="center" wrapText="1"/>
    </xf>
    <xf numFmtId="0" fontId="38" fillId="24" borderId="16" xfId="53" applyFont="1" applyFill="1" applyBorder="1" applyAlignment="1">
      <alignment horizontal="center" vertical="center" wrapText="1"/>
    </xf>
    <xf numFmtId="0" fontId="38" fillId="24" borderId="17" xfId="53" applyFont="1" applyFill="1" applyBorder="1" applyAlignment="1">
      <alignment horizontal="center" vertical="center" wrapText="1"/>
    </xf>
    <xf numFmtId="0" fontId="38" fillId="24" borderId="20" xfId="53" applyFont="1" applyFill="1" applyBorder="1" applyAlignment="1">
      <alignment horizontal="center" vertical="center" wrapText="1"/>
    </xf>
    <xf numFmtId="0" fontId="38" fillId="24" borderId="18" xfId="53" applyFont="1" applyFill="1" applyBorder="1" applyAlignment="1">
      <alignment horizontal="center" vertical="center" wrapText="1"/>
    </xf>
    <xf numFmtId="0" fontId="39" fillId="24" borderId="13" xfId="53" applyFont="1" applyFill="1" applyBorder="1" applyAlignment="1">
      <alignment horizontal="center" vertical="center" wrapText="1"/>
    </xf>
    <xf numFmtId="0" fontId="39" fillId="24" borderId="14" xfId="53" applyFont="1" applyFill="1" applyBorder="1" applyAlignment="1">
      <alignment horizontal="center" vertical="center" wrapText="1"/>
    </xf>
    <xf numFmtId="0" fontId="28" fillId="24" borderId="19" xfId="53" applyFont="1" applyFill="1" applyBorder="1" applyAlignment="1">
      <alignment horizontal="left" vertical="center" wrapText="1"/>
    </xf>
    <xf numFmtId="0" fontId="28" fillId="24" borderId="10" xfId="53" applyFont="1" applyFill="1" applyBorder="1" applyAlignment="1">
      <alignment horizontal="left" vertical="center" wrapText="1"/>
    </xf>
    <xf numFmtId="0" fontId="28" fillId="24" borderId="11" xfId="53" applyFont="1" applyFill="1" applyBorder="1" applyAlignment="1">
      <alignment horizontal="left" vertical="center" wrapText="1"/>
    </xf>
    <xf numFmtId="0" fontId="38" fillId="24" borderId="16" xfId="53" applyFont="1" applyFill="1" applyBorder="1" applyAlignment="1">
      <alignment horizontal="left" vertical="center" wrapText="1"/>
    </xf>
    <xf numFmtId="0" fontId="38" fillId="24" borderId="0" xfId="53" applyFont="1" applyFill="1" applyAlignment="1">
      <alignment horizontal="left" vertical="center" wrapText="1"/>
    </xf>
    <xf numFmtId="0" fontId="38" fillId="24" borderId="36" xfId="53" applyFont="1" applyFill="1" applyBorder="1" applyAlignment="1">
      <alignment horizontal="left" vertical="center" wrapText="1"/>
    </xf>
    <xf numFmtId="0" fontId="38" fillId="24" borderId="77" xfId="53" applyFont="1" applyFill="1" applyBorder="1" applyAlignment="1">
      <alignment horizontal="left" vertical="center" wrapText="1"/>
    </xf>
    <xf numFmtId="0" fontId="38" fillId="24" borderId="57" xfId="53" applyFont="1" applyFill="1" applyBorder="1" applyAlignment="1">
      <alignment horizontal="left" vertical="center" wrapText="1"/>
    </xf>
    <xf numFmtId="0" fontId="38" fillId="24" borderId="67" xfId="53" applyFont="1" applyFill="1" applyBorder="1" applyAlignment="1">
      <alignment horizontal="left" vertical="center" wrapText="1"/>
    </xf>
    <xf numFmtId="176" fontId="28" fillId="24" borderId="20" xfId="53" applyNumberFormat="1" applyFont="1" applyFill="1" applyBorder="1" applyAlignment="1">
      <alignment horizontal="left" vertical="center" wrapText="1" indent="1"/>
    </xf>
    <xf numFmtId="176" fontId="28" fillId="24" borderId="12" xfId="53" applyNumberFormat="1" applyFont="1" applyFill="1" applyBorder="1" applyAlignment="1">
      <alignment horizontal="left" vertical="center" wrapText="1" indent="1"/>
    </xf>
    <xf numFmtId="176" fontId="28" fillId="24" borderId="18" xfId="53" applyNumberFormat="1" applyFont="1" applyFill="1" applyBorder="1" applyAlignment="1">
      <alignment horizontal="left" vertical="center" wrapText="1" indent="1"/>
    </xf>
    <xf numFmtId="0" fontId="38" fillId="24" borderId="57" xfId="53" applyFont="1" applyFill="1" applyBorder="1" applyAlignment="1">
      <alignment horizontal="center" vertical="center" wrapText="1"/>
    </xf>
    <xf numFmtId="0" fontId="38" fillId="24" borderId="64" xfId="53" applyFont="1" applyFill="1" applyBorder="1" applyAlignment="1">
      <alignment horizontal="center" vertical="center" wrapText="1"/>
    </xf>
    <xf numFmtId="0" fontId="38" fillId="24" borderId="55" xfId="53" applyFont="1" applyFill="1" applyBorder="1" applyAlignment="1">
      <alignment horizontal="center" vertical="center" wrapText="1"/>
    </xf>
    <xf numFmtId="0" fontId="38" fillId="24" borderId="59" xfId="53" applyFont="1" applyFill="1" applyBorder="1" applyAlignment="1">
      <alignment horizontal="center" vertical="center" wrapText="1"/>
    </xf>
    <xf numFmtId="0" fontId="38" fillId="24" borderId="60"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68" xfId="53" applyFont="1" applyFill="1" applyBorder="1" applyAlignment="1">
      <alignment horizontal="left" vertical="center" wrapText="1"/>
    </xf>
    <xf numFmtId="0" fontId="38" fillId="24" borderId="50" xfId="53" applyFont="1" applyFill="1" applyBorder="1" applyAlignment="1">
      <alignment horizontal="left" vertical="center" wrapText="1"/>
    </xf>
    <xf numFmtId="0" fontId="38" fillId="24" borderId="73" xfId="53" applyFont="1" applyFill="1" applyBorder="1" applyAlignment="1">
      <alignment horizontal="left" vertical="center" wrapText="1"/>
    </xf>
    <xf numFmtId="0" fontId="38" fillId="24" borderId="21" xfId="53" applyFont="1" applyFill="1" applyBorder="1" applyAlignment="1">
      <alignment horizontal="center" vertical="center" shrinkToFit="1"/>
    </xf>
    <xf numFmtId="0" fontId="28" fillId="24" borderId="74" xfId="53" applyFont="1" applyFill="1" applyBorder="1" applyAlignment="1">
      <alignment horizontal="center" vertical="center" wrapText="1"/>
    </xf>
    <xf numFmtId="0" fontId="28" fillId="24" borderId="54" xfId="53" applyFont="1" applyFill="1" applyBorder="1" applyAlignment="1">
      <alignment horizontal="center" vertical="center" wrapText="1"/>
    </xf>
    <xf numFmtId="0" fontId="28" fillId="24" borderId="72" xfId="53" applyFont="1" applyFill="1" applyBorder="1" applyAlignment="1">
      <alignment horizontal="center" vertical="center" wrapText="1"/>
    </xf>
    <xf numFmtId="0" fontId="28" fillId="24" borderId="20" xfId="53" applyFont="1" applyFill="1" applyBorder="1" applyAlignment="1">
      <alignment horizontal="center" vertical="center" wrapText="1"/>
    </xf>
    <xf numFmtId="0" fontId="28" fillId="24" borderId="12" xfId="53" applyFont="1" applyFill="1" applyBorder="1" applyAlignment="1">
      <alignment horizontal="center" vertical="center" wrapText="1"/>
    </xf>
    <xf numFmtId="0" fontId="28" fillId="24" borderId="18" xfId="53" applyFont="1" applyFill="1" applyBorder="1" applyAlignment="1">
      <alignment horizontal="center" vertical="center" wrapText="1"/>
    </xf>
    <xf numFmtId="0" fontId="28" fillId="24" borderId="85" xfId="53" applyFont="1" applyFill="1" applyBorder="1" applyAlignment="1">
      <alignment horizontal="left" vertical="center" wrapText="1"/>
    </xf>
    <xf numFmtId="0" fontId="28" fillId="24" borderId="86" xfId="53" applyFont="1" applyFill="1" applyBorder="1" applyAlignment="1">
      <alignment horizontal="left" vertical="center" wrapText="1"/>
    </xf>
    <xf numFmtId="0" fontId="28" fillId="24" borderId="42" xfId="53" applyFont="1" applyFill="1" applyBorder="1" applyAlignment="1">
      <alignment horizontal="left" vertical="center" wrapText="1"/>
    </xf>
    <xf numFmtId="0" fontId="28" fillId="24" borderId="87" xfId="53" applyFont="1" applyFill="1" applyBorder="1" applyAlignment="1">
      <alignment horizontal="left" vertical="center" wrapText="1"/>
    </xf>
    <xf numFmtId="0" fontId="28" fillId="24" borderId="88" xfId="53" applyFont="1" applyFill="1" applyBorder="1" applyAlignment="1">
      <alignment horizontal="left" vertical="center" wrapText="1"/>
    </xf>
    <xf numFmtId="0" fontId="28" fillId="24" borderId="89" xfId="53" applyFont="1" applyFill="1" applyBorder="1" applyAlignment="1">
      <alignment horizontal="left" vertical="center" wrapText="1"/>
    </xf>
    <xf numFmtId="0" fontId="28" fillId="24" borderId="90" xfId="53" applyFont="1" applyFill="1" applyBorder="1" applyAlignment="1">
      <alignment horizontal="left" vertical="center" wrapText="1"/>
    </xf>
    <xf numFmtId="0" fontId="38" fillId="24" borderId="56" xfId="53" applyFont="1" applyFill="1" applyBorder="1" applyAlignment="1">
      <alignment horizontal="left" vertical="center" wrapText="1"/>
    </xf>
    <xf numFmtId="0" fontId="38" fillId="24" borderId="0" xfId="53"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49" fontId="38" fillId="24" borderId="64" xfId="53" applyNumberFormat="1" applyFont="1" applyFill="1" applyBorder="1" applyAlignment="1">
      <alignment horizontal="left" vertical="center" wrapText="1"/>
    </xf>
    <xf numFmtId="0" fontId="38" fillId="24" borderId="52" xfId="53" applyFont="1" applyFill="1" applyBorder="1" applyAlignment="1">
      <alignment horizontal="center" vertical="center" wrapText="1"/>
    </xf>
    <xf numFmtId="0" fontId="38" fillId="24" borderId="84" xfId="53" applyFont="1" applyFill="1" applyBorder="1" applyAlignment="1">
      <alignment horizontal="center" vertical="center" wrapText="1"/>
    </xf>
    <xf numFmtId="49" fontId="38" fillId="24" borderId="0" xfId="53" applyNumberFormat="1" applyFont="1" applyFill="1" applyBorder="1" applyAlignment="1">
      <alignment horizontal="left" vertical="center" wrapText="1"/>
    </xf>
    <xf numFmtId="49" fontId="38" fillId="24" borderId="36" xfId="53" applyNumberFormat="1" applyFont="1" applyFill="1" applyBorder="1" applyAlignment="1">
      <alignment horizontal="left" vertical="center" wrapText="1"/>
    </xf>
    <xf numFmtId="0" fontId="38" fillId="24" borderId="38" xfId="53" applyFont="1" applyFill="1" applyBorder="1" applyAlignment="1">
      <alignment horizontal="center" vertical="center"/>
    </xf>
    <xf numFmtId="0" fontId="38" fillId="24" borderId="39" xfId="53" applyFont="1" applyFill="1" applyBorder="1" applyAlignment="1">
      <alignment horizontal="center" vertical="center"/>
    </xf>
    <xf numFmtId="0" fontId="28" fillId="24" borderId="47" xfId="53" applyFont="1" applyFill="1" applyBorder="1" applyAlignment="1">
      <alignment horizontal="center" vertical="center" textRotation="255" wrapText="1"/>
    </xf>
    <xf numFmtId="0" fontId="28" fillId="24" borderId="46" xfId="53" applyFont="1" applyFill="1" applyBorder="1" applyAlignment="1">
      <alignment horizontal="center" vertical="center" textRotation="255" wrapText="1"/>
    </xf>
    <xf numFmtId="0" fontId="28" fillId="24" borderId="78" xfId="53" applyFont="1" applyFill="1" applyBorder="1" applyAlignment="1">
      <alignment horizontal="center" vertical="center" textRotation="255" wrapText="1"/>
    </xf>
    <xf numFmtId="0" fontId="38" fillId="24" borderId="38" xfId="53" applyFont="1" applyFill="1" applyBorder="1" applyAlignment="1">
      <alignment horizontal="left" vertical="center"/>
    </xf>
    <xf numFmtId="0" fontId="38" fillId="24" borderId="39" xfId="53" applyFont="1" applyFill="1" applyBorder="1" applyAlignment="1">
      <alignment horizontal="left" vertical="center"/>
    </xf>
    <xf numFmtId="0" fontId="38" fillId="24" borderId="40" xfId="53" applyFont="1" applyFill="1" applyBorder="1" applyAlignment="1">
      <alignment horizontal="left" vertical="center"/>
    </xf>
    <xf numFmtId="0" fontId="37" fillId="24" borderId="0" xfId="53" applyFont="1" applyFill="1" applyAlignment="1">
      <alignment horizontal="left" vertical="center"/>
    </xf>
    <xf numFmtId="0" fontId="38" fillId="24" borderId="58" xfId="53" applyFont="1" applyFill="1" applyBorder="1" applyAlignment="1">
      <alignment horizontal="center" vertical="center" wrapText="1"/>
    </xf>
    <xf numFmtId="0" fontId="38" fillId="24" borderId="59" xfId="53" applyFont="1" applyFill="1" applyBorder="1" applyAlignment="1">
      <alignment horizontal="left" vertical="center" wrapText="1"/>
    </xf>
    <xf numFmtId="0" fontId="38" fillId="24" borderId="60" xfId="53" applyFont="1" applyFill="1" applyBorder="1" applyAlignment="1">
      <alignment horizontal="left" vertical="center" wrapText="1"/>
    </xf>
    <xf numFmtId="0" fontId="38" fillId="24" borderId="75" xfId="53" applyFont="1" applyFill="1" applyBorder="1" applyAlignment="1">
      <alignment horizontal="left" vertical="center" wrapText="1"/>
    </xf>
    <xf numFmtId="0" fontId="38" fillId="24" borderId="64" xfId="53" applyFont="1" applyFill="1" applyBorder="1" applyAlignment="1">
      <alignment horizontal="left" vertical="center" wrapText="1"/>
    </xf>
    <xf numFmtId="0" fontId="38" fillId="24" borderId="53" xfId="53" applyFont="1" applyFill="1" applyBorder="1" applyAlignment="1">
      <alignment horizontal="center" vertical="center" shrinkToFit="1"/>
    </xf>
    <xf numFmtId="0" fontId="38" fillId="24" borderId="54" xfId="53" applyFont="1" applyFill="1" applyBorder="1" applyAlignment="1">
      <alignment horizontal="center" vertical="center" shrinkToFit="1"/>
    </xf>
    <xf numFmtId="49" fontId="38" fillId="24" borderId="54" xfId="53" applyNumberFormat="1" applyFont="1" applyFill="1" applyBorder="1" applyAlignment="1">
      <alignment horizontal="center" vertical="center" wrapText="1"/>
    </xf>
    <xf numFmtId="0" fontId="38" fillId="24" borderId="71" xfId="53" applyFont="1" applyFill="1" applyBorder="1" applyAlignment="1">
      <alignment horizontal="center" vertical="center" wrapText="1"/>
    </xf>
    <xf numFmtId="0" fontId="30" fillId="24" borderId="0" xfId="46" applyFont="1" applyFill="1" applyBorder="1" applyAlignment="1">
      <alignment horizontal="left" vertical="center" wrapText="1"/>
    </xf>
    <xf numFmtId="0" fontId="28" fillId="24" borderId="0" xfId="53" applyFont="1" applyFill="1" applyBorder="1" applyAlignment="1">
      <alignment horizontal="left" vertical="center"/>
    </xf>
    <xf numFmtId="0" fontId="28" fillId="24" borderId="36" xfId="53" applyFont="1" applyFill="1" applyBorder="1" applyAlignment="1">
      <alignment horizontal="left" vertical="center"/>
    </xf>
    <xf numFmtId="0" fontId="42" fillId="24" borderId="22" xfId="53" applyFont="1" applyFill="1" applyBorder="1" applyAlignment="1">
      <alignment horizontal="center" vertical="center"/>
    </xf>
    <xf numFmtId="0" fontId="42" fillId="24" borderId="27" xfId="53" applyFont="1" applyFill="1" applyBorder="1" applyAlignment="1">
      <alignment horizontal="center" vertical="center"/>
    </xf>
    <xf numFmtId="0" fontId="42" fillId="24" borderId="22" xfId="53" applyFont="1" applyFill="1" applyBorder="1" applyAlignment="1">
      <alignment horizontal="left" vertical="center" wrapText="1"/>
    </xf>
    <xf numFmtId="0" fontId="42" fillId="24" borderId="27" xfId="53" applyFont="1" applyFill="1" applyBorder="1" applyAlignment="1">
      <alignment horizontal="left" vertical="center" wrapText="1"/>
    </xf>
    <xf numFmtId="0" fontId="42" fillId="24" borderId="13" xfId="53" applyFont="1" applyFill="1" applyBorder="1" applyAlignment="1">
      <alignment horizontal="center" vertical="center"/>
    </xf>
    <xf numFmtId="0" fontId="42" fillId="24" borderId="20" xfId="53" applyFont="1" applyFill="1" applyBorder="1" applyAlignment="1">
      <alignment horizontal="center" vertical="center"/>
    </xf>
    <xf numFmtId="0" fontId="42" fillId="24" borderId="15" xfId="53" applyFont="1" applyFill="1" applyBorder="1" applyAlignment="1">
      <alignment horizontal="left" vertical="center"/>
    </xf>
    <xf numFmtId="0" fontId="42" fillId="24" borderId="18" xfId="53" applyFont="1" applyFill="1" applyBorder="1" applyAlignment="1">
      <alignment horizontal="left" vertical="center"/>
    </xf>
    <xf numFmtId="0" fontId="47" fillId="24" borderId="0" xfId="53" applyFont="1" applyFill="1" applyAlignment="1">
      <alignment horizontal="left" vertical="center" wrapText="1"/>
    </xf>
    <xf numFmtId="0" fontId="42" fillId="24" borderId="19" xfId="53" applyFont="1" applyFill="1" applyBorder="1" applyAlignment="1">
      <alignment horizontal="center" vertical="center" wrapText="1"/>
    </xf>
    <xf numFmtId="0" fontId="42" fillId="24" borderId="11" xfId="53" applyFont="1" applyFill="1" applyBorder="1" applyAlignment="1">
      <alignment horizontal="center" vertical="center" wrapText="1"/>
    </xf>
    <xf numFmtId="0" fontId="45" fillId="24" borderId="21" xfId="53" applyFont="1" applyFill="1" applyBorder="1" applyAlignment="1">
      <alignment horizontal="left" vertical="center" wrapText="1"/>
    </xf>
    <xf numFmtId="0" fontId="42" fillId="24" borderId="0" xfId="53" applyFont="1" applyFill="1" applyAlignment="1">
      <alignment horizontal="left" vertical="top" wrapText="1"/>
    </xf>
    <xf numFmtId="0" fontId="42" fillId="24" borderId="22" xfId="53" applyFont="1" applyFill="1" applyBorder="1" applyAlignment="1">
      <alignment horizontal="left" vertical="center"/>
    </xf>
    <xf numFmtId="0" fontId="42" fillId="24" borderId="27" xfId="53" applyFont="1" applyFill="1" applyBorder="1" applyAlignment="1">
      <alignment horizontal="left" vertical="center"/>
    </xf>
    <xf numFmtId="0" fontId="42" fillId="24" borderId="22" xfId="53" applyFont="1" applyFill="1" applyBorder="1" applyAlignment="1">
      <alignment horizontal="center" vertical="center" shrinkToFit="1"/>
    </xf>
    <xf numFmtId="0" fontId="42" fillId="24" borderId="27" xfId="53" applyFont="1" applyFill="1" applyBorder="1" applyAlignment="1">
      <alignment horizontal="center" vertical="center" shrinkToFit="1"/>
    </xf>
    <xf numFmtId="0" fontId="42" fillId="24" borderId="21" xfId="53" applyFont="1" applyFill="1" applyBorder="1" applyAlignment="1">
      <alignment horizontal="center" vertical="center" shrinkToFit="1"/>
    </xf>
    <xf numFmtId="49" fontId="44" fillId="24" borderId="19" xfId="55" applyNumberFormat="1" applyFont="1" applyFill="1" applyBorder="1" applyAlignment="1">
      <alignment horizontal="left" vertical="center"/>
    </xf>
    <xf numFmtId="49" fontId="42" fillId="24" borderId="10" xfId="53" applyNumberFormat="1" applyFont="1" applyFill="1" applyBorder="1" applyAlignment="1">
      <alignment horizontal="left" vertical="center"/>
    </xf>
    <xf numFmtId="49" fontId="42" fillId="24" borderId="11" xfId="53" applyNumberFormat="1" applyFont="1" applyFill="1" applyBorder="1" applyAlignment="1">
      <alignment horizontal="left" vertical="center"/>
    </xf>
    <xf numFmtId="0" fontId="42" fillId="24" borderId="0" xfId="53" applyFont="1" applyFill="1" applyAlignment="1">
      <alignment horizontal="left" vertical="center" wrapText="1"/>
    </xf>
    <xf numFmtId="0" fontId="42" fillId="24" borderId="21" xfId="53" applyFont="1" applyFill="1" applyBorder="1" applyAlignment="1">
      <alignment horizontal="center" vertical="center"/>
    </xf>
    <xf numFmtId="0" fontId="42" fillId="24" borderId="19" xfId="53" applyFont="1" applyFill="1" applyBorder="1" applyAlignment="1">
      <alignment horizontal="left" vertical="center"/>
    </xf>
    <xf numFmtId="0" fontId="42" fillId="24" borderId="10" xfId="53" applyFont="1" applyFill="1" applyBorder="1" applyAlignment="1">
      <alignment horizontal="left" vertical="center"/>
    </xf>
    <xf numFmtId="0" fontId="42" fillId="24" borderId="11" xfId="53" applyFont="1" applyFill="1" applyBorder="1" applyAlignment="1">
      <alignment horizontal="left" vertical="center"/>
    </xf>
    <xf numFmtId="49" fontId="42" fillId="24" borderId="19" xfId="53" applyNumberFormat="1" applyFont="1" applyFill="1" applyBorder="1" applyAlignment="1">
      <alignment horizontal="left" vertical="center"/>
    </xf>
    <xf numFmtId="0" fontId="63" fillId="27" borderId="101" xfId="47" applyFont="1" applyFill="1" applyBorder="1" applyAlignment="1" applyProtection="1">
      <alignment horizontal="left" vertical="center" wrapText="1"/>
      <protection locked="0"/>
    </xf>
    <xf numFmtId="0" fontId="63" fillId="27" borderId="10" xfId="47" applyFont="1" applyFill="1" applyBorder="1" applyAlignment="1" applyProtection="1">
      <alignment horizontal="left" vertical="center" wrapText="1"/>
      <protection locked="0"/>
    </xf>
    <xf numFmtId="0" fontId="63" fillId="27" borderId="100" xfId="47" applyFont="1" applyFill="1" applyBorder="1" applyAlignment="1" applyProtection="1">
      <alignment horizontal="left" vertical="center" wrapText="1"/>
      <protection locked="0"/>
    </xf>
    <xf numFmtId="0" fontId="63" fillId="27" borderId="106" xfId="47" applyFont="1" applyFill="1" applyBorder="1" applyAlignment="1" applyProtection="1">
      <alignment horizontal="left" vertical="center" wrapText="1"/>
      <protection locked="0"/>
    </xf>
    <xf numFmtId="0" fontId="63" fillId="27" borderId="39" xfId="47" applyFont="1" applyFill="1" applyBorder="1" applyAlignment="1" applyProtection="1">
      <alignment horizontal="left" vertical="center" wrapText="1"/>
      <protection locked="0"/>
    </xf>
    <xf numFmtId="0" fontId="63" fillId="27" borderId="40" xfId="47" applyFont="1" applyFill="1" applyBorder="1" applyAlignment="1" applyProtection="1">
      <alignment horizontal="left" vertical="center" wrapText="1"/>
      <protection locked="0"/>
    </xf>
    <xf numFmtId="0" fontId="58" fillId="28" borderId="93" xfId="47" applyFont="1" applyFill="1" applyBorder="1" applyAlignment="1" applyProtection="1">
      <alignment horizontal="center" vertical="center" wrapText="1"/>
      <protection locked="0"/>
    </xf>
    <xf numFmtId="0" fontId="58" fillId="28" borderId="98" xfId="47" applyFont="1" applyFill="1" applyBorder="1" applyAlignment="1" applyProtection="1">
      <alignment horizontal="center" vertical="center" wrapText="1"/>
      <protection locked="0"/>
    </xf>
    <xf numFmtId="0" fontId="63" fillId="28" borderId="97" xfId="47" applyFont="1" applyFill="1" applyBorder="1" applyAlignment="1" applyProtection="1">
      <alignment horizontal="center" vertical="center" wrapText="1"/>
      <protection locked="0"/>
    </xf>
    <xf numFmtId="0" fontId="63" fillId="28" borderId="98" xfId="47" applyFont="1" applyFill="1" applyBorder="1" applyAlignment="1" applyProtection="1">
      <alignment horizontal="center" vertical="center" wrapText="1"/>
      <protection locked="0"/>
    </xf>
    <xf numFmtId="0" fontId="63" fillId="28" borderId="97" xfId="47" applyFont="1" applyFill="1" applyBorder="1" applyAlignment="1" applyProtection="1">
      <alignment horizontal="center" vertical="center" shrinkToFit="1"/>
      <protection locked="0"/>
    </xf>
    <xf numFmtId="0" fontId="63" fillId="28" borderId="92" xfId="47" applyFont="1" applyFill="1" applyBorder="1" applyAlignment="1" applyProtection="1">
      <alignment horizontal="center" vertical="center" shrinkToFit="1"/>
      <protection locked="0"/>
    </xf>
    <xf numFmtId="0" fontId="63" fillId="28" borderId="98" xfId="47" applyFont="1" applyFill="1" applyBorder="1" applyAlignment="1" applyProtection="1">
      <alignment horizontal="center" vertical="center" shrinkToFit="1"/>
      <protection locked="0"/>
    </xf>
    <xf numFmtId="0" fontId="63" fillId="27" borderId="97" xfId="47" applyFont="1" applyFill="1" applyBorder="1" applyAlignment="1" applyProtection="1">
      <alignment horizontal="center" vertical="center" wrapText="1"/>
      <protection locked="0"/>
    </xf>
    <xf numFmtId="0" fontId="63" fillId="27" borderId="92" xfId="47" applyFont="1" applyFill="1" applyBorder="1" applyAlignment="1" applyProtection="1">
      <alignment horizontal="center" vertical="center" wrapText="1"/>
      <protection locked="0"/>
    </xf>
    <xf numFmtId="0" fontId="63" fillId="27" borderId="91" xfId="47" applyFont="1" applyFill="1" applyBorder="1" applyAlignment="1" applyProtection="1">
      <alignment horizontal="center" vertical="center" wrapText="1"/>
      <protection locked="0"/>
    </xf>
    <xf numFmtId="0" fontId="63" fillId="27" borderId="93" xfId="47" applyFont="1" applyFill="1" applyBorder="1" applyAlignment="1" applyProtection="1">
      <alignment horizontal="left" vertical="center" wrapText="1"/>
      <protection locked="0"/>
    </xf>
    <xf numFmtId="0" fontId="63" fillId="27" borderId="92" xfId="47" applyFont="1" applyFill="1" applyBorder="1" applyAlignment="1" applyProtection="1">
      <alignment horizontal="left" vertical="center" wrapText="1"/>
      <protection locked="0"/>
    </xf>
    <xf numFmtId="0" fontId="63" fillId="27" borderId="91" xfId="47" applyFont="1" applyFill="1" applyBorder="1" applyAlignment="1" applyProtection="1">
      <alignment horizontal="left" vertical="center" wrapText="1"/>
      <protection locked="0"/>
    </xf>
    <xf numFmtId="0" fontId="58" fillId="28" borderId="101" xfId="47" applyFont="1" applyFill="1" applyBorder="1" applyAlignment="1" applyProtection="1">
      <alignment horizontal="center" vertical="center" wrapText="1"/>
      <protection locked="0"/>
    </xf>
    <xf numFmtId="0" fontId="58" fillId="28" borderId="11" xfId="47" applyFont="1" applyFill="1" applyBorder="1" applyAlignment="1" applyProtection="1">
      <alignment horizontal="center" vertical="center" wrapText="1"/>
      <protection locked="0"/>
    </xf>
    <xf numFmtId="0" fontId="63" fillId="28" borderId="19" xfId="47" applyFont="1" applyFill="1" applyBorder="1" applyAlignment="1" applyProtection="1">
      <alignment horizontal="center" vertical="center" wrapText="1"/>
      <protection locked="0"/>
    </xf>
    <xf numFmtId="0" fontId="63" fillId="28" borderId="11" xfId="47" applyFont="1" applyFill="1" applyBorder="1" applyAlignment="1" applyProtection="1">
      <alignment horizontal="center" vertical="center" wrapText="1"/>
      <protection locked="0"/>
    </xf>
    <xf numFmtId="0" fontId="63" fillId="28" borderId="19" xfId="47" applyFont="1" applyFill="1" applyBorder="1" applyAlignment="1" applyProtection="1">
      <alignment horizontal="center" vertical="center" shrinkToFit="1"/>
      <protection locked="0"/>
    </xf>
    <xf numFmtId="0" fontId="63" fillId="28" borderId="10" xfId="47" applyFont="1" applyFill="1" applyBorder="1" applyAlignment="1" applyProtection="1">
      <alignment horizontal="center" vertical="center" shrinkToFit="1"/>
      <protection locked="0"/>
    </xf>
    <xf numFmtId="0" fontId="63" fillId="28" borderId="11" xfId="47" applyFont="1" applyFill="1" applyBorder="1" applyAlignment="1" applyProtection="1">
      <alignment horizontal="center" vertical="center" shrinkToFit="1"/>
      <protection locked="0"/>
    </xf>
    <xf numFmtId="0" fontId="63" fillId="27" borderId="19" xfId="47" applyFont="1" applyFill="1" applyBorder="1" applyAlignment="1" applyProtection="1">
      <alignment horizontal="center" vertical="center" wrapText="1"/>
      <protection locked="0"/>
    </xf>
    <xf numFmtId="0" fontId="63" fillId="27" borderId="10" xfId="47" applyFont="1" applyFill="1" applyBorder="1" applyAlignment="1" applyProtection="1">
      <alignment horizontal="center" vertical="center" wrapText="1"/>
      <protection locked="0"/>
    </xf>
    <xf numFmtId="0" fontId="63" fillId="27" borderId="100" xfId="47" applyFont="1" applyFill="1" applyBorder="1" applyAlignment="1" applyProtection="1">
      <alignment horizontal="center" vertical="center" wrapText="1"/>
      <protection locked="0"/>
    </xf>
    <xf numFmtId="182" fontId="64" fillId="24" borderId="93" xfId="47" applyNumberFormat="1" applyFont="1" applyFill="1" applyBorder="1" applyAlignment="1" applyProtection="1">
      <alignment horizontal="center" vertical="center" wrapText="1"/>
    </xf>
    <xf numFmtId="182" fontId="64" fillId="24" borderId="91" xfId="47" applyNumberFormat="1" applyFont="1" applyFill="1" applyBorder="1" applyAlignment="1" applyProtection="1">
      <alignment horizontal="center" vertical="center" wrapText="1"/>
    </xf>
    <xf numFmtId="182" fontId="64" fillId="24" borderId="93" xfId="57" applyNumberFormat="1" applyFont="1" applyFill="1" applyBorder="1" applyAlignment="1" applyProtection="1">
      <alignment horizontal="center" vertical="center" wrapText="1"/>
    </xf>
    <xf numFmtId="182" fontId="64" fillId="24" borderId="91" xfId="57" applyNumberFormat="1" applyFont="1" applyFill="1" applyBorder="1" applyAlignment="1" applyProtection="1">
      <alignment horizontal="center" vertical="center" wrapText="1"/>
    </xf>
    <xf numFmtId="0" fontId="58" fillId="28" borderId="106" xfId="47" applyFont="1" applyFill="1" applyBorder="1" applyAlignment="1" applyProtection="1">
      <alignment horizontal="center" vertical="center" wrapText="1"/>
      <protection locked="0"/>
    </xf>
    <xf numFmtId="0" fontId="58" fillId="28" borderId="110" xfId="47" applyFont="1" applyFill="1" applyBorder="1" applyAlignment="1" applyProtection="1">
      <alignment horizontal="center" vertical="center" wrapText="1"/>
      <protection locked="0"/>
    </xf>
    <xf numFmtId="0" fontId="63" fillId="28" borderId="38" xfId="47" applyFont="1" applyFill="1" applyBorder="1" applyAlignment="1" applyProtection="1">
      <alignment horizontal="center" vertical="center" wrapText="1"/>
      <protection locked="0"/>
    </xf>
    <xf numFmtId="0" fontId="63" fillId="28" borderId="110" xfId="47" applyFont="1" applyFill="1" applyBorder="1" applyAlignment="1" applyProtection="1">
      <alignment horizontal="center" vertical="center" wrapText="1"/>
      <protection locked="0"/>
    </xf>
    <xf numFmtId="0" fontId="63" fillId="28" borderId="38" xfId="47" applyFont="1" applyFill="1" applyBorder="1" applyAlignment="1" applyProtection="1">
      <alignment horizontal="center" vertical="center" shrinkToFit="1"/>
      <protection locked="0"/>
    </xf>
    <xf numFmtId="0" fontId="63" fillId="28" borderId="39" xfId="47" applyFont="1" applyFill="1" applyBorder="1" applyAlignment="1" applyProtection="1">
      <alignment horizontal="center" vertical="center" shrinkToFit="1"/>
      <protection locked="0"/>
    </xf>
    <xf numFmtId="0" fontId="63" fillId="28" borderId="110" xfId="47" applyFont="1" applyFill="1" applyBorder="1" applyAlignment="1" applyProtection="1">
      <alignment horizontal="center" vertical="center" shrinkToFit="1"/>
      <protection locked="0"/>
    </xf>
    <xf numFmtId="0" fontId="63" fillId="27" borderId="38" xfId="47" applyFont="1" applyFill="1" applyBorder="1" applyAlignment="1" applyProtection="1">
      <alignment horizontal="center" vertical="center" wrapText="1"/>
      <protection locked="0"/>
    </xf>
    <xf numFmtId="0" fontId="63" fillId="27" borderId="39" xfId="47" applyFont="1" applyFill="1" applyBorder="1" applyAlignment="1" applyProtection="1">
      <alignment horizontal="center" vertical="center" wrapText="1"/>
      <protection locked="0"/>
    </xf>
    <xf numFmtId="0" fontId="63" fillId="27" borderId="40" xfId="47" applyFont="1" applyFill="1" applyBorder="1" applyAlignment="1" applyProtection="1">
      <alignment horizontal="center" vertical="center" wrapText="1"/>
      <protection locked="0"/>
    </xf>
    <xf numFmtId="182" fontId="64" fillId="24" borderId="101" xfId="57" applyNumberFormat="1" applyFont="1" applyFill="1" applyBorder="1" applyAlignment="1" applyProtection="1">
      <alignment horizontal="center" vertical="center" wrapText="1"/>
    </xf>
    <xf numFmtId="182" fontId="64" fillId="24" borderId="100" xfId="57" applyNumberFormat="1" applyFont="1" applyFill="1" applyBorder="1" applyAlignment="1" applyProtection="1">
      <alignment horizontal="center" vertical="center" wrapText="1"/>
    </xf>
    <xf numFmtId="182" fontId="64" fillId="24" borderId="101" xfId="47" applyNumberFormat="1" applyFont="1" applyFill="1" applyBorder="1" applyAlignment="1" applyProtection="1">
      <alignment horizontal="center" vertical="center" wrapText="1"/>
    </xf>
    <xf numFmtId="182" fontId="64" fillId="24" borderId="100" xfId="47" applyNumberFormat="1" applyFont="1" applyFill="1" applyBorder="1" applyAlignment="1" applyProtection="1">
      <alignment horizontal="center" vertical="center" wrapText="1"/>
    </xf>
    <xf numFmtId="0" fontId="63" fillId="0" borderId="126" xfId="47" applyFont="1" applyFill="1" applyBorder="1" applyAlignment="1" applyProtection="1">
      <alignment horizontal="center" vertical="center" wrapText="1"/>
    </xf>
    <xf numFmtId="0" fontId="63" fillId="0" borderId="124" xfId="47" applyFont="1" applyFill="1" applyBorder="1" applyAlignment="1" applyProtection="1">
      <alignment horizontal="center" vertical="center" wrapText="1"/>
    </xf>
    <xf numFmtId="0" fontId="63" fillId="0" borderId="127" xfId="47" applyFont="1" applyFill="1" applyBorder="1" applyAlignment="1" applyProtection="1">
      <alignment horizontal="center" vertical="center" wrapText="1"/>
    </xf>
    <xf numFmtId="0" fontId="63" fillId="0" borderId="16" xfId="47" applyFont="1" applyFill="1" applyBorder="1" applyAlignment="1" applyProtection="1">
      <alignment horizontal="center" vertical="center" wrapText="1"/>
    </xf>
    <xf numFmtId="0" fontId="63" fillId="0" borderId="0" xfId="47" applyFont="1" applyFill="1" applyBorder="1" applyAlignment="1" applyProtection="1">
      <alignment horizontal="center" vertical="center" wrapText="1"/>
    </xf>
    <xf numFmtId="0" fontId="63" fillId="0" borderId="17" xfId="47" applyFont="1" applyFill="1" applyBorder="1" applyAlignment="1" applyProtection="1">
      <alignment horizontal="center" vertical="center" wrapText="1"/>
    </xf>
    <xf numFmtId="0" fontId="63" fillId="0" borderId="113" xfId="47" applyFont="1" applyFill="1" applyBorder="1" applyAlignment="1" applyProtection="1">
      <alignment horizontal="center" vertical="center" wrapText="1"/>
    </xf>
    <xf numFmtId="0" fontId="63" fillId="0" borderId="37" xfId="47" applyFont="1" applyFill="1" applyBorder="1" applyAlignment="1" applyProtection="1">
      <alignment horizontal="center" vertical="center" wrapText="1"/>
    </xf>
    <xf numFmtId="0" fontId="63" fillId="0" borderId="114" xfId="47" applyFont="1" applyFill="1" applyBorder="1" applyAlignment="1" applyProtection="1">
      <alignment horizontal="center" vertical="center" wrapText="1"/>
    </xf>
    <xf numFmtId="182" fontId="64" fillId="24" borderId="106" xfId="47" applyNumberFormat="1" applyFont="1" applyFill="1" applyBorder="1" applyAlignment="1" applyProtection="1">
      <alignment horizontal="center" vertical="center" wrapText="1"/>
    </xf>
    <xf numFmtId="182" fontId="64" fillId="24" borderId="40" xfId="47" applyNumberFormat="1" applyFont="1" applyFill="1" applyBorder="1" applyAlignment="1" applyProtection="1">
      <alignment horizontal="center" vertical="center" wrapText="1"/>
    </xf>
    <xf numFmtId="182" fontId="64" fillId="24" borderId="106" xfId="57" applyNumberFormat="1" applyFont="1" applyFill="1" applyBorder="1" applyAlignment="1" applyProtection="1">
      <alignment horizontal="center" vertical="center" wrapText="1"/>
    </xf>
    <xf numFmtId="182" fontId="64" fillId="24" borderId="40" xfId="57" applyNumberFormat="1" applyFont="1" applyFill="1" applyBorder="1" applyAlignment="1" applyProtection="1">
      <alignment horizontal="center" vertical="center" wrapText="1"/>
    </xf>
    <xf numFmtId="0" fontId="59" fillId="0" borderId="19" xfId="47" applyFont="1" applyFill="1" applyBorder="1" applyAlignment="1" applyProtection="1">
      <alignment horizontal="center" vertical="center"/>
    </xf>
    <xf numFmtId="0" fontId="59" fillId="0" borderId="11" xfId="47" applyFont="1" applyFill="1" applyBorder="1" applyAlignment="1" applyProtection="1">
      <alignment horizontal="center" vertical="center"/>
    </xf>
    <xf numFmtId="180" fontId="59" fillId="27" borderId="19" xfId="47" applyNumberFormat="1" applyFont="1" applyFill="1" applyBorder="1" applyAlignment="1" applyProtection="1">
      <alignment horizontal="right" vertical="center"/>
      <protection locked="0"/>
    </xf>
    <xf numFmtId="180" fontId="59" fillId="27" borderId="11" xfId="47" applyNumberFormat="1" applyFont="1" applyFill="1" applyBorder="1" applyAlignment="1" applyProtection="1">
      <alignment horizontal="right" vertical="center"/>
      <protection locked="0"/>
    </xf>
    <xf numFmtId="180" fontId="59" fillId="27" borderId="19" xfId="57" applyNumberFormat="1" applyFont="1" applyFill="1" applyBorder="1" applyAlignment="1" applyProtection="1">
      <alignment horizontal="right" vertical="center"/>
      <protection locked="0"/>
    </xf>
    <xf numFmtId="180" fontId="59" fillId="27" borderId="11" xfId="57" applyNumberFormat="1" applyFont="1" applyFill="1" applyBorder="1" applyAlignment="1" applyProtection="1">
      <alignment horizontal="right" vertical="center"/>
      <protection locked="0"/>
    </xf>
    <xf numFmtId="0" fontId="63" fillId="0" borderId="112" xfId="47" applyFont="1" applyFill="1" applyBorder="1" applyAlignment="1" applyProtection="1">
      <alignment horizontal="center" vertical="center"/>
    </xf>
    <xf numFmtId="0" fontId="63" fillId="0" borderId="120" xfId="47" applyFont="1" applyFill="1" applyBorder="1" applyAlignment="1" applyProtection="1">
      <alignment horizontal="center" vertical="center"/>
    </xf>
    <xf numFmtId="0" fontId="63" fillId="0" borderId="115" xfId="47" applyFont="1" applyFill="1" applyBorder="1" applyAlignment="1" applyProtection="1">
      <alignment horizontal="center" vertical="center"/>
    </xf>
    <xf numFmtId="0" fontId="63" fillId="0" borderId="125" xfId="47" applyFont="1" applyFill="1" applyBorder="1" applyAlignment="1" applyProtection="1">
      <alignment horizontal="center" vertical="center" wrapText="1"/>
    </xf>
    <xf numFmtId="0" fontId="63" fillId="0" borderId="36" xfId="47" applyFont="1" applyFill="1" applyBorder="1" applyAlignment="1" applyProtection="1">
      <alignment horizontal="center" vertical="center" wrapText="1"/>
    </xf>
    <xf numFmtId="0" fontId="63" fillId="0" borderId="41" xfId="47" applyFont="1" applyFill="1" applyBorder="1" applyAlignment="1" applyProtection="1">
      <alignment horizontal="center" vertical="center" wrapText="1"/>
    </xf>
    <xf numFmtId="0" fontId="63" fillId="0" borderId="101" xfId="47" applyFont="1" applyFill="1" applyBorder="1" applyAlignment="1" applyProtection="1">
      <alignment horizontal="center" vertical="center"/>
    </xf>
    <xf numFmtId="0" fontId="63" fillId="0" borderId="10" xfId="47" applyFont="1" applyFill="1" applyBorder="1" applyAlignment="1" applyProtection="1">
      <alignment horizontal="center" vertical="center"/>
    </xf>
    <xf numFmtId="0" fontId="63" fillId="0" borderId="100" xfId="47" applyFont="1" applyFill="1" applyBorder="1" applyAlignment="1" applyProtection="1">
      <alignment horizontal="center" vertical="center"/>
    </xf>
    <xf numFmtId="180" fontId="59" fillId="0" borderId="19" xfId="47" applyNumberFormat="1" applyFont="1" applyFill="1" applyBorder="1" applyAlignment="1" applyProtection="1">
      <alignment horizontal="right" vertical="center"/>
    </xf>
    <xf numFmtId="180" fontId="59" fillId="0" borderId="11" xfId="47" applyNumberFormat="1" applyFont="1" applyFill="1" applyBorder="1" applyAlignment="1" applyProtection="1">
      <alignment horizontal="right" vertical="center"/>
    </xf>
    <xf numFmtId="180" fontId="59" fillId="0" borderId="19" xfId="57" applyNumberFormat="1" applyFont="1" applyFill="1" applyBorder="1" applyAlignment="1" applyProtection="1">
      <alignment horizontal="right" vertical="center"/>
    </xf>
    <xf numFmtId="180" fontId="59" fillId="0" borderId="11" xfId="57" applyNumberFormat="1" applyFont="1" applyFill="1" applyBorder="1" applyAlignment="1" applyProtection="1">
      <alignment horizontal="right" vertical="center"/>
    </xf>
    <xf numFmtId="0" fontId="59" fillId="0" borderId="10" xfId="47" applyFont="1" applyFill="1" applyBorder="1" applyAlignment="1" applyProtection="1">
      <alignment horizontal="center" vertical="center"/>
    </xf>
    <xf numFmtId="0" fontId="59" fillId="0" borderId="0" xfId="47" applyFont="1" applyFill="1" applyBorder="1" applyAlignment="1" applyProtection="1">
      <alignment horizontal="center" vertical="center"/>
    </xf>
    <xf numFmtId="0" fontId="59" fillId="0" borderId="12" xfId="47" applyFont="1" applyFill="1" applyBorder="1" applyAlignment="1" applyProtection="1">
      <alignment horizontal="center" vertical="center"/>
    </xf>
    <xf numFmtId="0" fontId="58" fillId="0" borderId="0" xfId="47" applyFont="1" applyFill="1" applyBorder="1" applyAlignment="1" applyProtection="1">
      <alignment horizontal="center" vertical="center" wrapText="1"/>
    </xf>
    <xf numFmtId="0" fontId="64" fillId="28" borderId="0" xfId="47" applyFont="1" applyFill="1" applyAlignment="1" applyProtection="1">
      <alignment horizontal="center" vertical="center"/>
      <protection locked="0"/>
    </xf>
    <xf numFmtId="0" fontId="64" fillId="0" borderId="0" xfId="47" applyFont="1" applyFill="1" applyAlignment="1" applyProtection="1">
      <alignment horizontal="center" vertical="center"/>
    </xf>
    <xf numFmtId="0" fontId="64" fillId="27" borderId="0" xfId="47" applyFont="1" applyFill="1" applyAlignment="1" applyProtection="1">
      <alignment horizontal="center" vertical="center"/>
      <protection locked="0"/>
    </xf>
    <xf numFmtId="0" fontId="63" fillId="0" borderId="121" xfId="47" applyFont="1" applyFill="1" applyBorder="1" applyAlignment="1" applyProtection="1">
      <alignment horizontal="center" vertical="center" wrapText="1"/>
    </xf>
    <xf numFmtId="0" fontId="63" fillId="0" borderId="112" xfId="47" applyFont="1" applyFill="1" applyBorder="1" applyAlignment="1" applyProtection="1">
      <alignment horizontal="center" vertical="center" wrapText="1"/>
    </xf>
    <xf numFmtId="0" fontId="58" fillId="0" borderId="123" xfId="47" applyFont="1" applyFill="1" applyBorder="1" applyAlignment="1" applyProtection="1">
      <alignment horizontal="center" vertical="center" wrapText="1"/>
    </xf>
    <xf numFmtId="0" fontId="58" fillId="0" borderId="122" xfId="47" applyFont="1" applyFill="1" applyBorder="1" applyAlignment="1" applyProtection="1">
      <alignment horizontal="center" vertical="center" wrapText="1"/>
    </xf>
    <xf numFmtId="0" fontId="58" fillId="0" borderId="119" xfId="47" applyFont="1" applyFill="1" applyBorder="1" applyAlignment="1" applyProtection="1">
      <alignment horizontal="center" vertical="center" wrapText="1"/>
    </xf>
    <xf numFmtId="0" fontId="58" fillId="0" borderId="118" xfId="47" applyFont="1" applyFill="1" applyBorder="1" applyAlignment="1" applyProtection="1">
      <alignment horizontal="center" vertical="center" wrapText="1"/>
    </xf>
    <xf numFmtId="0" fontId="58" fillId="0" borderId="117" xfId="47" applyFont="1" applyFill="1" applyBorder="1" applyAlignment="1" applyProtection="1">
      <alignment horizontal="center" vertical="center" wrapText="1"/>
    </xf>
    <xf numFmtId="0" fontId="58" fillId="0" borderId="116" xfId="47" applyFont="1" applyFill="1" applyBorder="1" applyAlignment="1" applyProtection="1">
      <alignment horizontal="center" vertical="center" wrapText="1"/>
    </xf>
    <xf numFmtId="0" fontId="58" fillId="0" borderId="96" xfId="47" applyFont="1" applyFill="1" applyBorder="1" applyAlignment="1" applyProtection="1">
      <alignment horizontal="center" vertical="center" wrapText="1"/>
    </xf>
    <xf numFmtId="0" fontId="58" fillId="0" borderId="94" xfId="47" applyFont="1" applyFill="1" applyBorder="1" applyAlignment="1" applyProtection="1">
      <alignment horizontal="center" vertical="center" wrapText="1"/>
    </xf>
    <xf numFmtId="0" fontId="63" fillId="27" borderId="19" xfId="47" applyFont="1" applyFill="1" applyBorder="1" applyAlignment="1" applyProtection="1">
      <alignment horizontal="center" vertical="center"/>
      <protection locked="0"/>
    </xf>
    <xf numFmtId="0" fontId="63" fillId="27" borderId="11" xfId="47" applyFont="1" applyFill="1" applyBorder="1" applyAlignment="1" applyProtection="1">
      <alignment horizontal="center" vertical="center"/>
      <protection locked="0"/>
    </xf>
    <xf numFmtId="0" fontId="63" fillId="0" borderId="47" xfId="47" quotePrefix="1" applyFont="1" applyFill="1" applyBorder="1" applyAlignment="1" applyProtection="1">
      <alignment horizontal="center" vertical="center"/>
    </xf>
    <xf numFmtId="0" fontId="63" fillId="0" borderId="124" xfId="47" applyFont="1" applyFill="1" applyBorder="1" applyAlignment="1" applyProtection="1">
      <alignment horizontal="center" vertical="center"/>
    </xf>
    <xf numFmtId="0" fontId="63" fillId="24" borderId="19" xfId="47" applyNumberFormat="1" applyFont="1" applyFill="1" applyBorder="1" applyAlignment="1" applyProtection="1">
      <alignment horizontal="center" vertical="center"/>
    </xf>
    <xf numFmtId="0" fontId="63" fillId="24" borderId="11" xfId="47" applyNumberFormat="1" applyFont="1" applyFill="1" applyBorder="1" applyAlignment="1" applyProtection="1">
      <alignment horizontal="center" vertical="center"/>
    </xf>
    <xf numFmtId="0" fontId="63" fillId="28" borderId="21" xfId="47" applyFont="1" applyFill="1" applyBorder="1" applyAlignment="1" applyProtection="1">
      <alignment horizontal="center" vertical="center"/>
      <protection locked="0"/>
    </xf>
    <xf numFmtId="0" fontId="59" fillId="24" borderId="0" xfId="47" applyFont="1" applyFill="1" applyBorder="1" applyAlignment="1" applyProtection="1">
      <alignment horizontal="center" vertical="center"/>
    </xf>
    <xf numFmtId="179" fontId="59" fillId="24" borderId="0" xfId="47" applyNumberFormat="1" applyFont="1" applyFill="1" applyBorder="1" applyAlignment="1" applyProtection="1">
      <alignment horizontal="center" vertical="center"/>
    </xf>
    <xf numFmtId="0" fontId="59" fillId="27" borderId="19" xfId="47" applyFont="1" applyFill="1" applyBorder="1" applyAlignment="1" applyProtection="1">
      <alignment horizontal="center" vertical="center"/>
      <protection locked="0"/>
    </xf>
    <xf numFmtId="0" fontId="59" fillId="27" borderId="11" xfId="47" applyFont="1" applyFill="1" applyBorder="1" applyAlignment="1" applyProtection="1">
      <alignment horizontal="center" vertical="center"/>
      <protection locked="0"/>
    </xf>
    <xf numFmtId="180" fontId="59" fillId="0" borderId="19" xfId="47" applyNumberFormat="1" applyFont="1" applyFill="1" applyBorder="1" applyAlignment="1" applyProtection="1">
      <alignment horizontal="center" vertical="center"/>
    </xf>
    <xf numFmtId="180" fontId="59" fillId="0" borderId="10" xfId="47" applyNumberFormat="1" applyFont="1" applyFill="1" applyBorder="1" applyAlignment="1" applyProtection="1">
      <alignment horizontal="center" vertical="center"/>
    </xf>
    <xf numFmtId="180" fontId="59" fillId="0" borderId="11" xfId="47" applyNumberFormat="1" applyFont="1" applyFill="1" applyBorder="1" applyAlignment="1" applyProtection="1">
      <alignment horizontal="center" vertical="center"/>
    </xf>
    <xf numFmtId="178" fontId="59" fillId="0" borderId="19" xfId="47" applyNumberFormat="1" applyFont="1" applyFill="1" applyBorder="1" applyAlignment="1" applyProtection="1">
      <alignment horizontal="center" vertical="center"/>
    </xf>
    <xf numFmtId="178" fontId="59" fillId="0" borderId="10" xfId="47" applyNumberFormat="1" applyFont="1" applyFill="1" applyBorder="1" applyAlignment="1" applyProtection="1">
      <alignment horizontal="center" vertical="center"/>
    </xf>
    <xf numFmtId="178" fontId="59" fillId="0" borderId="11" xfId="47" applyNumberFormat="1" applyFont="1" applyFill="1" applyBorder="1" applyAlignment="1" applyProtection="1">
      <alignment horizontal="center" vertical="center"/>
    </xf>
    <xf numFmtId="0" fontId="59" fillId="24" borderId="0" xfId="47" applyFont="1" applyFill="1" applyBorder="1" applyAlignment="1" applyProtection="1">
      <alignment horizontal="right" vertical="center"/>
    </xf>
    <xf numFmtId="177" fontId="59" fillId="24" borderId="19" xfId="47" applyNumberFormat="1" applyFont="1" applyFill="1" applyBorder="1" applyAlignment="1" applyProtection="1">
      <alignment horizontal="center" vertical="center"/>
    </xf>
    <xf numFmtId="177" fontId="59" fillId="24" borderId="10" xfId="47" applyNumberFormat="1" applyFont="1" applyFill="1" applyBorder="1" applyAlignment="1" applyProtection="1">
      <alignment horizontal="center" vertical="center"/>
    </xf>
    <xf numFmtId="177" fontId="59" fillId="24" borderId="11" xfId="47" applyNumberFormat="1" applyFont="1" applyFill="1" applyBorder="1" applyAlignment="1" applyProtection="1">
      <alignment horizontal="center" vertical="center"/>
    </xf>
    <xf numFmtId="0" fontId="58" fillId="24" borderId="0" xfId="47" applyFont="1" applyFill="1" applyAlignment="1">
      <alignment horizontal="left" vertical="center"/>
    </xf>
    <xf numFmtId="0" fontId="72" fillId="24" borderId="120" xfId="47" applyFont="1" applyFill="1" applyBorder="1" applyAlignment="1">
      <alignment horizontal="center" vertical="center"/>
    </xf>
    <xf numFmtId="0" fontId="72" fillId="24" borderId="115" xfId="47" applyFont="1" applyFill="1"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42" fillId="24" borderId="46" xfId="53" applyFont="1" applyFill="1" applyBorder="1" applyAlignment="1">
      <alignment horizontal="left" vertical="center" wrapText="1"/>
    </xf>
    <xf numFmtId="0" fontId="42" fillId="24" borderId="36" xfId="53" applyFont="1" applyFill="1" applyBorder="1" applyAlignment="1">
      <alignment horizontal="left" vertical="center" wrapText="1"/>
    </xf>
    <xf numFmtId="0" fontId="42" fillId="24" borderId="46" xfId="53" applyFont="1" applyFill="1" applyBorder="1" applyAlignment="1">
      <alignment horizontal="left" vertical="top" wrapText="1"/>
    </xf>
    <xf numFmtId="0" fontId="42" fillId="24" borderId="36" xfId="53" applyFont="1" applyFill="1" applyBorder="1" applyAlignment="1">
      <alignment horizontal="left" vertical="top" wrapText="1"/>
    </xf>
    <xf numFmtId="0" fontId="42" fillId="24" borderId="133" xfId="53" applyFont="1" applyFill="1" applyBorder="1" applyAlignment="1">
      <alignment horizontal="left" vertical="top" wrapText="1"/>
    </xf>
    <xf numFmtId="0" fontId="42" fillId="24" borderId="41" xfId="53" applyFont="1" applyFill="1" applyBorder="1" applyAlignment="1">
      <alignment horizontal="left" vertical="top" wrapText="1"/>
    </xf>
    <xf numFmtId="0" fontId="49" fillId="24" borderId="0" xfId="53" applyFont="1" applyFill="1" applyBorder="1" applyAlignment="1">
      <alignment horizontal="center" vertical="center"/>
    </xf>
    <xf numFmtId="0" fontId="42" fillId="24" borderId="123" xfId="53" applyFont="1" applyFill="1" applyBorder="1" applyAlignment="1">
      <alignment horizontal="center" vertical="center" wrapText="1"/>
    </xf>
    <xf numFmtId="0" fontId="42" fillId="24" borderId="122" xfId="53" applyFont="1" applyFill="1" applyBorder="1" applyAlignment="1">
      <alignment horizontal="center" vertical="center" wrapText="1"/>
    </xf>
    <xf numFmtId="0" fontId="42" fillId="24" borderId="138" xfId="53" applyFont="1" applyFill="1" applyBorder="1" applyAlignment="1">
      <alignment horizontal="left" vertical="center" wrapText="1"/>
    </xf>
    <xf numFmtId="0" fontId="42" fillId="24" borderId="35" xfId="53" applyFont="1" applyFill="1" applyBorder="1" applyAlignment="1">
      <alignment horizontal="left" vertical="center" wrapText="1"/>
    </xf>
    <xf numFmtId="0" fontId="52" fillId="24" borderId="14" xfId="53" applyFont="1" applyFill="1" applyBorder="1" applyAlignment="1">
      <alignment horizontal="left"/>
    </xf>
    <xf numFmtId="0" fontId="52" fillId="24" borderId="14" xfId="53" applyFont="1" applyFill="1" applyBorder="1" applyAlignment="1">
      <alignment horizontal="center" vertical="center"/>
    </xf>
    <xf numFmtId="0" fontId="52" fillId="24" borderId="12" xfId="53" applyFont="1" applyFill="1" applyBorder="1" applyAlignment="1">
      <alignment horizontal="center" vertical="center"/>
    </xf>
    <xf numFmtId="0" fontId="48" fillId="24" borderId="12" xfId="53" applyFont="1" applyFill="1" applyBorder="1" applyAlignment="1">
      <alignment horizontal="center"/>
    </xf>
    <xf numFmtId="0" fontId="48" fillId="24" borderId="0" xfId="53" applyFont="1" applyFill="1" applyBorder="1" applyAlignment="1">
      <alignment horizontal="left" vertical="top"/>
    </xf>
    <xf numFmtId="0" fontId="51" fillId="24" borderId="0" xfId="53" applyFont="1" applyFill="1" applyBorder="1" applyAlignment="1">
      <alignment horizontal="center" vertical="center"/>
    </xf>
    <xf numFmtId="0" fontId="49" fillId="24" borderId="0" xfId="53" applyFont="1" applyFill="1" applyBorder="1" applyAlignment="1">
      <alignment horizontal="right"/>
    </xf>
    <xf numFmtId="0" fontId="52" fillId="24" borderId="0" xfId="53" applyFont="1" applyFill="1" applyBorder="1" applyAlignment="1">
      <alignment horizontal="left" vertical="center"/>
    </xf>
    <xf numFmtId="0" fontId="52" fillId="24" borderId="12" xfId="53" applyFont="1" applyFill="1" applyBorder="1" applyAlignment="1">
      <alignment horizontal="left" vertical="center"/>
    </xf>
    <xf numFmtId="0" fontId="51" fillId="24" borderId="0" xfId="53" applyFont="1" applyFill="1" applyBorder="1" applyAlignment="1">
      <alignment horizontal="center" vertical="top"/>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11" xfId="53" applyFont="1" applyFill="1" applyBorder="1" applyAlignment="1">
      <alignment horizontal="left" vertical="center"/>
    </xf>
    <xf numFmtId="0" fontId="73" fillId="24" borderId="0" xfId="58" applyFont="1" applyFill="1">
      <alignment vertical="center"/>
    </xf>
    <xf numFmtId="0" fontId="74" fillId="24" borderId="0" xfId="58" applyFont="1" applyFill="1" applyAlignment="1">
      <alignment horizontal="center" vertical="center"/>
    </xf>
    <xf numFmtId="0" fontId="73" fillId="24" borderId="0" xfId="58" applyFont="1" applyFill="1" applyAlignment="1">
      <alignment vertical="center"/>
    </xf>
    <xf numFmtId="0" fontId="73" fillId="24" borderId="29" xfId="58" applyFont="1" applyFill="1" applyBorder="1" applyAlignment="1">
      <alignment horizontal="center" vertical="center"/>
    </xf>
    <xf numFmtId="0" fontId="73" fillId="24" borderId="22" xfId="58" applyFont="1" applyFill="1" applyBorder="1" applyAlignment="1">
      <alignment horizontal="center" vertical="center"/>
    </xf>
    <xf numFmtId="0" fontId="73" fillId="24" borderId="32" xfId="58" applyFont="1" applyFill="1" applyBorder="1" applyAlignment="1">
      <alignment horizontal="center" vertical="center"/>
    </xf>
    <xf numFmtId="0" fontId="73" fillId="24" borderId="27" xfId="58" applyFont="1" applyFill="1" applyBorder="1" applyAlignment="1">
      <alignment horizontal="center" vertical="center"/>
    </xf>
    <xf numFmtId="0" fontId="6" fillId="24" borderId="139" xfId="58" applyFont="1" applyFill="1" applyBorder="1" applyAlignment="1">
      <alignment horizontal="left" vertical="center"/>
    </xf>
    <xf numFmtId="0" fontId="6" fillId="24" borderId="22" xfId="58" applyFont="1" applyFill="1" applyBorder="1" applyAlignment="1">
      <alignment horizontal="left" vertical="center"/>
    </xf>
    <xf numFmtId="0" fontId="75" fillId="24" borderId="140" xfId="58" applyFont="1" applyFill="1" applyBorder="1" applyAlignment="1">
      <alignment horizontal="left" vertical="center"/>
    </xf>
    <xf numFmtId="0" fontId="6" fillId="24" borderId="27" xfId="58" applyFont="1" applyFill="1" applyBorder="1" applyAlignment="1">
      <alignment horizontal="left" vertical="center"/>
    </xf>
    <xf numFmtId="0" fontId="73" fillId="24" borderId="0" xfId="58" applyFont="1" applyFill="1" applyBorder="1">
      <alignment vertical="center"/>
    </xf>
    <xf numFmtId="0" fontId="73" fillId="24" borderId="0" xfId="58" applyFont="1" applyFill="1" applyBorder="1" applyAlignment="1">
      <alignment vertical="center"/>
    </xf>
    <xf numFmtId="0" fontId="2" fillId="24" borderId="0" xfId="58" applyFill="1" applyAlignme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8"/>
    <cellStyle name="標準_kyotaku_shinnsei" xfId="42"/>
    <cellStyle name="標準_第１号様式・付表" xfId="43"/>
    <cellStyle name="標準_付表　訪問介護　修正版_第一号様式 2" xfId="46"/>
    <cellStyle name="良い" xfId="44" builtinId="26" customBuiltin="1"/>
  </cellStyles>
  <dxfs count="4">
    <dxf>
      <numFmt numFmtId="3" formatCode="#,##0"/>
    </dxf>
    <dxf>
      <numFmt numFmtId="3" formatCode="#,##0"/>
    </dxf>
    <dxf>
      <numFmt numFmtId="3" formatCode="#,##0"/>
    </dxf>
    <dxf>
      <numFmt numFmtId="3" formatCode="#,##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200025</xdr:colOff>
          <xdr:row>12</xdr:row>
          <xdr:rowOff>180975</xdr:rowOff>
        </xdr:from>
        <xdr:to>
          <xdr:col>17</xdr:col>
          <xdr:colOff>142875</xdr:colOff>
          <xdr:row>14</xdr:row>
          <xdr:rowOff>9525</xdr:rowOff>
        </xdr:to>
        <xdr:sp macro="" textlink="">
          <xdr:nvSpPr>
            <xdr:cNvPr id="159745" name="Check Box 1" hidden="1">
              <a:extLst>
                <a:ext uri="{63B3BB69-23CF-44E3-9099-C40C66FF867C}">
                  <a14:compatExt spid="_x0000_s159745"/>
                </a:ext>
                <a:ext uri="{FF2B5EF4-FFF2-40B4-BE49-F238E27FC236}">
                  <a16:creationId xmlns:a16="http://schemas.microsoft.com/office/drawing/2014/main" id="{00000000-0008-0000-1D00-000001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12</xdr:row>
          <xdr:rowOff>180975</xdr:rowOff>
        </xdr:from>
        <xdr:to>
          <xdr:col>19</xdr:col>
          <xdr:colOff>352425</xdr:colOff>
          <xdr:row>14</xdr:row>
          <xdr:rowOff>9525</xdr:rowOff>
        </xdr:to>
        <xdr:sp macro="" textlink="">
          <xdr:nvSpPr>
            <xdr:cNvPr id="159746" name="Check Box 2" hidden="1">
              <a:extLst>
                <a:ext uri="{63B3BB69-23CF-44E3-9099-C40C66FF867C}">
                  <a14:compatExt spid="_x0000_s159746"/>
                </a:ext>
                <a:ext uri="{FF2B5EF4-FFF2-40B4-BE49-F238E27FC236}">
                  <a16:creationId xmlns:a16="http://schemas.microsoft.com/office/drawing/2014/main" id="{00000000-0008-0000-1D00-0000027002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160769" name="Check Box 1" hidden="1">
              <a:extLst>
                <a:ext uri="{63B3BB69-23CF-44E3-9099-C40C66FF867C}">
                  <a14:compatExt spid="_x0000_s160769"/>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228600</xdr:rowOff>
        </xdr:from>
        <xdr:to>
          <xdr:col>6</xdr:col>
          <xdr:colOff>0</xdr:colOff>
          <xdr:row>8</xdr:row>
          <xdr:rowOff>76200</xdr:rowOff>
        </xdr:to>
        <xdr:sp macro="" textlink="">
          <xdr:nvSpPr>
            <xdr:cNvPr id="160770" name="Check Box 2" hidden="1">
              <a:extLst>
                <a:ext uri="{63B3BB69-23CF-44E3-9099-C40C66FF867C}">
                  <a14:compatExt spid="_x0000_s160770"/>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160771" name="Check Box 3" hidden="1">
              <a:extLst>
                <a:ext uri="{63B3BB69-23CF-44E3-9099-C40C66FF867C}">
                  <a14:compatExt spid="_x0000_s160771"/>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228600</xdr:rowOff>
        </xdr:from>
        <xdr:to>
          <xdr:col>6</xdr:col>
          <xdr:colOff>0</xdr:colOff>
          <xdr:row>10</xdr:row>
          <xdr:rowOff>76200</xdr:rowOff>
        </xdr:to>
        <xdr:sp macro="" textlink="">
          <xdr:nvSpPr>
            <xdr:cNvPr id="160772" name="Check Box 4" hidden="1">
              <a:extLst>
                <a:ext uri="{63B3BB69-23CF-44E3-9099-C40C66FF867C}">
                  <a14:compatExt spid="_x0000_s160772"/>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0</xdr:rowOff>
        </xdr:from>
        <xdr:to>
          <xdr:col>6</xdr:col>
          <xdr:colOff>0</xdr:colOff>
          <xdr:row>13</xdr:row>
          <xdr:rowOff>114300</xdr:rowOff>
        </xdr:to>
        <xdr:sp macro="" textlink="">
          <xdr:nvSpPr>
            <xdr:cNvPr id="160773" name="Check Box 5" hidden="1">
              <a:extLst>
                <a:ext uri="{63B3BB69-23CF-44E3-9099-C40C66FF867C}">
                  <a14:compatExt spid="_x0000_s160773"/>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228600</xdr:rowOff>
        </xdr:from>
        <xdr:to>
          <xdr:col>6</xdr:col>
          <xdr:colOff>0</xdr:colOff>
          <xdr:row>14</xdr:row>
          <xdr:rowOff>76200</xdr:rowOff>
        </xdr:to>
        <xdr:sp macro="" textlink="">
          <xdr:nvSpPr>
            <xdr:cNvPr id="160774" name="Check Box 6" hidden="1">
              <a:extLst>
                <a:ext uri="{63B3BB69-23CF-44E3-9099-C40C66FF867C}">
                  <a14:compatExt spid="_x0000_s160774"/>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0775" name="Check Box 7" hidden="1">
              <a:extLst>
                <a:ext uri="{63B3BB69-23CF-44E3-9099-C40C66FF867C}">
                  <a14:compatExt spid="_x0000_s160775"/>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160776" name="Check Box 8" hidden="1">
              <a:extLst>
                <a:ext uri="{63B3BB69-23CF-44E3-9099-C40C66FF867C}">
                  <a14:compatExt spid="_x0000_s160776"/>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15</xdr:row>
          <xdr:rowOff>228600</xdr:rowOff>
        </xdr:from>
        <xdr:to>
          <xdr:col>6</xdr:col>
          <xdr:colOff>0</xdr:colOff>
          <xdr:row>17</xdr:row>
          <xdr:rowOff>76200</xdr:rowOff>
        </xdr:to>
        <xdr:sp macro="" textlink="">
          <xdr:nvSpPr>
            <xdr:cNvPr id="160777" name="Check Box 9" hidden="1">
              <a:extLst>
                <a:ext uri="{63B3BB69-23CF-44E3-9099-C40C66FF867C}">
                  <a14:compatExt spid="_x0000_s160777"/>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38100</xdr:rowOff>
        </xdr:from>
        <xdr:to>
          <xdr:col>6</xdr:col>
          <xdr:colOff>0</xdr:colOff>
          <xdr:row>18</xdr:row>
          <xdr:rowOff>38100</xdr:rowOff>
        </xdr:to>
        <xdr:sp macro="" textlink="">
          <xdr:nvSpPr>
            <xdr:cNvPr id="160778" name="Check Box 10" hidden="1">
              <a:extLst>
                <a:ext uri="{63B3BB69-23CF-44E3-9099-C40C66FF867C}">
                  <a14:compatExt spid="_x0000_s160778"/>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38100</xdr:colOff>
          <xdr:row>17</xdr:row>
          <xdr:rowOff>190500</xdr:rowOff>
        </xdr:to>
        <xdr:sp macro="" textlink="">
          <xdr:nvSpPr>
            <xdr:cNvPr id="160779" name="Check Box 11" hidden="1">
              <a:extLst>
                <a:ext uri="{63B3BB69-23CF-44E3-9099-C40C66FF867C}">
                  <a14:compatExt spid="_x0000_s160779"/>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38100</xdr:colOff>
          <xdr:row>15</xdr:row>
          <xdr:rowOff>190500</xdr:rowOff>
        </xdr:to>
        <xdr:sp macro="" textlink="">
          <xdr:nvSpPr>
            <xdr:cNvPr id="160780" name="Check Box 12" hidden="1">
              <a:extLst>
                <a:ext uri="{63B3BB69-23CF-44E3-9099-C40C66FF867C}">
                  <a14:compatExt spid="_x0000_s160780"/>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38100</xdr:colOff>
          <xdr:row>13</xdr:row>
          <xdr:rowOff>190500</xdr:rowOff>
        </xdr:to>
        <xdr:sp macro="" textlink="">
          <xdr:nvSpPr>
            <xdr:cNvPr id="160781" name="Check Box 13" hidden="1">
              <a:extLst>
                <a:ext uri="{63B3BB69-23CF-44E3-9099-C40C66FF867C}">
                  <a14:compatExt spid="_x0000_s160781"/>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76200</xdr:rowOff>
        </xdr:from>
        <xdr:to>
          <xdr:col>4</xdr:col>
          <xdr:colOff>38100</xdr:colOff>
          <xdr:row>9</xdr:row>
          <xdr:rowOff>190500</xdr:rowOff>
        </xdr:to>
        <xdr:sp macro="" textlink="">
          <xdr:nvSpPr>
            <xdr:cNvPr id="160782" name="Check Box 14" hidden="1">
              <a:extLst>
                <a:ext uri="{63B3BB69-23CF-44E3-9099-C40C66FF867C}">
                  <a14:compatExt spid="_x0000_s160782"/>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76200</xdr:rowOff>
        </xdr:from>
        <xdr:to>
          <xdr:col>4</xdr:col>
          <xdr:colOff>38100</xdr:colOff>
          <xdr:row>7</xdr:row>
          <xdr:rowOff>190500</xdr:rowOff>
        </xdr:to>
        <xdr:sp macro="" textlink="">
          <xdr:nvSpPr>
            <xdr:cNvPr id="160783" name="Check Box 15" hidden="1">
              <a:extLst>
                <a:ext uri="{63B3BB69-23CF-44E3-9099-C40C66FF867C}">
                  <a14:compatExt spid="_x0000_s160783"/>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38100</xdr:colOff>
          <xdr:row>21</xdr:row>
          <xdr:rowOff>190500</xdr:rowOff>
        </xdr:to>
        <xdr:sp macro="" textlink="">
          <xdr:nvSpPr>
            <xdr:cNvPr id="160784" name="Check Box 16" hidden="1">
              <a:extLst>
                <a:ext uri="{63B3BB69-23CF-44E3-9099-C40C66FF867C}">
                  <a14:compatExt spid="_x0000_s160784"/>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160785" name="Check Box 17" hidden="1">
              <a:extLst>
                <a:ext uri="{63B3BB69-23CF-44E3-9099-C40C66FF867C}">
                  <a14:compatExt spid="_x0000_s160785"/>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60786" name="Check Box 18" hidden="1">
              <a:extLst>
                <a:ext uri="{63B3BB69-23CF-44E3-9099-C40C66FF867C}">
                  <a14:compatExt spid="_x0000_s160786"/>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38100</xdr:colOff>
          <xdr:row>19</xdr:row>
          <xdr:rowOff>190500</xdr:rowOff>
        </xdr:to>
        <xdr:sp macro="" textlink="">
          <xdr:nvSpPr>
            <xdr:cNvPr id="160787" name="Check Box 19" hidden="1">
              <a:extLst>
                <a:ext uri="{63B3BB69-23CF-44E3-9099-C40C66FF867C}">
                  <a14:compatExt spid="_x0000_s160787"/>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22</xdr:row>
          <xdr:rowOff>76200</xdr:rowOff>
        </xdr:from>
        <xdr:to>
          <xdr:col>4</xdr:col>
          <xdr:colOff>38100</xdr:colOff>
          <xdr:row>23</xdr:row>
          <xdr:rowOff>190500</xdr:rowOff>
        </xdr:to>
        <xdr:sp macro="" textlink="">
          <xdr:nvSpPr>
            <xdr:cNvPr id="160788" name="Check Box 20" hidden="1">
              <a:extLst>
                <a:ext uri="{63B3BB69-23CF-44E3-9099-C40C66FF867C}">
                  <a14:compatExt spid="_x0000_s160788"/>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22</xdr:row>
          <xdr:rowOff>123825</xdr:rowOff>
        </xdr:from>
        <xdr:to>
          <xdr:col>6</xdr:col>
          <xdr:colOff>0</xdr:colOff>
          <xdr:row>23</xdr:row>
          <xdr:rowOff>123825</xdr:rowOff>
        </xdr:to>
        <xdr:sp macro="" textlink="">
          <xdr:nvSpPr>
            <xdr:cNvPr id="160789" name="Check Box 21" hidden="1">
              <a:extLst>
                <a:ext uri="{63B3BB69-23CF-44E3-9099-C40C66FF867C}">
                  <a14:compatExt spid="_x0000_s160789"/>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0790" name="Check Box 22" hidden="1">
              <a:extLst>
                <a:ext uri="{63B3BB69-23CF-44E3-9099-C40C66FF867C}">
                  <a14:compatExt spid="_x0000_s160790"/>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0</xdr:rowOff>
        </xdr:from>
        <xdr:to>
          <xdr:col>6</xdr:col>
          <xdr:colOff>0</xdr:colOff>
          <xdr:row>15</xdr:row>
          <xdr:rowOff>114300</xdr:rowOff>
        </xdr:to>
        <xdr:sp macro="" textlink="">
          <xdr:nvSpPr>
            <xdr:cNvPr id="160791" name="Check Box 23" hidden="1">
              <a:extLst>
                <a:ext uri="{63B3BB69-23CF-44E3-9099-C40C66FF867C}">
                  <a14:compatExt spid="_x0000_s160791"/>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20</xdr:row>
          <xdr:rowOff>123825</xdr:rowOff>
        </xdr:from>
        <xdr:to>
          <xdr:col>6</xdr:col>
          <xdr:colOff>0</xdr:colOff>
          <xdr:row>21</xdr:row>
          <xdr:rowOff>123825</xdr:rowOff>
        </xdr:to>
        <xdr:sp macro="" textlink="">
          <xdr:nvSpPr>
            <xdr:cNvPr id="160792" name="Check Box 24" hidden="1">
              <a:extLst>
                <a:ext uri="{63B3BB69-23CF-44E3-9099-C40C66FF867C}">
                  <a14:compatExt spid="_x0000_s160792"/>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38100</xdr:rowOff>
        </xdr:from>
        <xdr:to>
          <xdr:col>6</xdr:col>
          <xdr:colOff>0</xdr:colOff>
          <xdr:row>20</xdr:row>
          <xdr:rowOff>38100</xdr:rowOff>
        </xdr:to>
        <xdr:sp macro="" textlink="">
          <xdr:nvSpPr>
            <xdr:cNvPr id="160793" name="Check Box 25" hidden="1">
              <a:extLst>
                <a:ext uri="{63B3BB69-23CF-44E3-9099-C40C66FF867C}">
                  <a14:compatExt spid="_x0000_s160793"/>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0</xdr:rowOff>
        </xdr:from>
        <xdr:to>
          <xdr:col>6</xdr:col>
          <xdr:colOff>0</xdr:colOff>
          <xdr:row>11</xdr:row>
          <xdr:rowOff>114300</xdr:rowOff>
        </xdr:to>
        <xdr:sp macro="" textlink="">
          <xdr:nvSpPr>
            <xdr:cNvPr id="160794" name="Check Box 26" hidden="1">
              <a:extLst>
                <a:ext uri="{63B3BB69-23CF-44E3-9099-C40C66FF867C}">
                  <a14:compatExt spid="_x0000_s160794"/>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228600</xdr:rowOff>
        </xdr:from>
        <xdr:to>
          <xdr:col>6</xdr:col>
          <xdr:colOff>0</xdr:colOff>
          <xdr:row>12</xdr:row>
          <xdr:rowOff>76200</xdr:rowOff>
        </xdr:to>
        <xdr:sp macro="" textlink="">
          <xdr:nvSpPr>
            <xdr:cNvPr id="160795" name="Check Box 27" hidden="1">
              <a:extLst>
                <a:ext uri="{63B3BB69-23CF-44E3-9099-C40C66FF867C}">
                  <a14:compatExt spid="_x0000_s160795"/>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38100</xdr:colOff>
          <xdr:row>11</xdr:row>
          <xdr:rowOff>190500</xdr:rowOff>
        </xdr:to>
        <xdr:sp macro="" textlink="">
          <xdr:nvSpPr>
            <xdr:cNvPr id="160796" name="Check Box 28" hidden="1">
              <a:extLst>
                <a:ext uri="{63B3BB69-23CF-44E3-9099-C40C66FF867C}">
                  <a14:compatExt spid="_x0000_s160796"/>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300-000003000000}"/>
            </a:ext>
          </a:extLst>
        </xdr:cNvPr>
        <xdr:cNvSpPr/>
      </xdr:nvSpPr>
      <xdr:spPr>
        <a:xfrm>
          <a:off x="2409825" y="752475"/>
          <a:ext cx="180975" cy="40005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3" name="正方形/長方形 2">
          <a:extLst>
            <a:ext uri="{FF2B5EF4-FFF2-40B4-BE49-F238E27FC236}">
              <a16:creationId xmlns:a16="http://schemas.microsoft.com/office/drawing/2014/main" id="{00000000-0008-0000-0300-000002000000}"/>
            </a:ext>
          </a:extLst>
        </xdr:cNvPr>
        <xdr:cNvSpPr/>
      </xdr:nvSpPr>
      <xdr:spPr>
        <a:xfrm>
          <a:off x="142875" y="15735299"/>
          <a:ext cx="9896475" cy="208597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18" Type="http://schemas.openxmlformats.org/officeDocument/2006/relationships/ctrlProp" Target="../ctrlProps/ctrlProp19.xml"/><Relationship Id="rId26" Type="http://schemas.openxmlformats.org/officeDocument/2006/relationships/ctrlProp" Target="../ctrlProps/ctrlProp27.xml"/><Relationship Id="rId3" Type="http://schemas.openxmlformats.org/officeDocument/2006/relationships/vmlDrawing" Target="../drawings/vmlDrawing3.vml"/><Relationship Id="rId21" Type="http://schemas.openxmlformats.org/officeDocument/2006/relationships/ctrlProp" Target="../ctrlProps/ctrlProp22.xml"/><Relationship Id="rId7" Type="http://schemas.openxmlformats.org/officeDocument/2006/relationships/ctrlProp" Target="../ctrlProps/ctrlProp8.xml"/><Relationship Id="rId12" Type="http://schemas.openxmlformats.org/officeDocument/2006/relationships/ctrlProp" Target="../ctrlProps/ctrlProp13.xml"/><Relationship Id="rId17" Type="http://schemas.openxmlformats.org/officeDocument/2006/relationships/ctrlProp" Target="../ctrlProps/ctrlProp18.xml"/><Relationship Id="rId25" Type="http://schemas.openxmlformats.org/officeDocument/2006/relationships/ctrlProp" Target="../ctrlProps/ctrlProp26.xml"/><Relationship Id="rId2" Type="http://schemas.openxmlformats.org/officeDocument/2006/relationships/drawing" Target="../drawings/drawing3.xml"/><Relationship Id="rId16" Type="http://schemas.openxmlformats.org/officeDocument/2006/relationships/ctrlProp" Target="../ctrlProps/ctrlProp17.xml"/><Relationship Id="rId20" Type="http://schemas.openxmlformats.org/officeDocument/2006/relationships/ctrlProp" Target="../ctrlProps/ctrlProp21.xml"/><Relationship Id="rId29" Type="http://schemas.openxmlformats.org/officeDocument/2006/relationships/ctrlProp" Target="../ctrlProps/ctrlProp30.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24" Type="http://schemas.openxmlformats.org/officeDocument/2006/relationships/ctrlProp" Target="../ctrlProps/ctrlProp25.xml"/><Relationship Id="rId5" Type="http://schemas.openxmlformats.org/officeDocument/2006/relationships/ctrlProp" Target="../ctrlProps/ctrlProp6.xml"/><Relationship Id="rId15" Type="http://schemas.openxmlformats.org/officeDocument/2006/relationships/ctrlProp" Target="../ctrlProps/ctrlProp16.xml"/><Relationship Id="rId23" Type="http://schemas.openxmlformats.org/officeDocument/2006/relationships/ctrlProp" Target="../ctrlProps/ctrlProp24.xml"/><Relationship Id="rId28" Type="http://schemas.openxmlformats.org/officeDocument/2006/relationships/ctrlProp" Target="../ctrlProps/ctrlProp29.xml"/><Relationship Id="rId10" Type="http://schemas.openxmlformats.org/officeDocument/2006/relationships/ctrlProp" Target="../ctrlProps/ctrlProp11.xml"/><Relationship Id="rId19" Type="http://schemas.openxmlformats.org/officeDocument/2006/relationships/ctrlProp" Target="../ctrlProps/ctrlProp20.xml"/><Relationship Id="rId31" Type="http://schemas.openxmlformats.org/officeDocument/2006/relationships/ctrlProp" Target="../ctrlProps/ctrlProp32.xml"/><Relationship Id="rId4" Type="http://schemas.openxmlformats.org/officeDocument/2006/relationships/ctrlProp" Target="../ctrlProps/ctrlProp5.xml"/><Relationship Id="rId9" Type="http://schemas.openxmlformats.org/officeDocument/2006/relationships/ctrlProp" Target="../ctrlProps/ctrlProp10.xml"/><Relationship Id="rId14" Type="http://schemas.openxmlformats.org/officeDocument/2006/relationships/ctrlProp" Target="../ctrlProps/ctrlProp15.xml"/><Relationship Id="rId22" Type="http://schemas.openxmlformats.org/officeDocument/2006/relationships/ctrlProp" Target="../ctrlProps/ctrlProp23.xml"/><Relationship Id="rId27" Type="http://schemas.openxmlformats.org/officeDocument/2006/relationships/ctrlProp" Target="../ctrlProps/ctrlProp28.xml"/><Relationship Id="rId30" Type="http://schemas.openxmlformats.org/officeDocument/2006/relationships/ctrlProp" Target="../ctrlProps/ctrlProp3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6" customWidth="1"/>
    <col min="2" max="22" width="2.875" style="6"/>
    <col min="23" max="23" width="3.875" style="6" customWidth="1"/>
    <col min="24" max="36" width="3.5" style="6" customWidth="1"/>
    <col min="37" max="16384" width="2.875" style="6"/>
  </cols>
  <sheetData>
    <row r="1" spans="1:36" ht="14.85" customHeight="1">
      <c r="A1" s="6" t="s">
        <v>97</v>
      </c>
      <c r="N1" s="7"/>
      <c r="W1" s="8"/>
      <c r="X1" s="8"/>
      <c r="Y1" s="8"/>
      <c r="Z1" s="8"/>
      <c r="AA1" s="8"/>
      <c r="AB1" s="8"/>
      <c r="AC1" s="8"/>
      <c r="AD1" s="8"/>
      <c r="AE1" s="8"/>
      <c r="AF1" s="8"/>
      <c r="AG1" s="8"/>
      <c r="AH1" s="8"/>
      <c r="AI1" s="8"/>
      <c r="AJ1" s="8"/>
    </row>
    <row r="2" spans="1:36" ht="14.85" customHeight="1">
      <c r="W2" s="8"/>
      <c r="X2" s="8"/>
      <c r="Y2" s="8"/>
      <c r="Z2" s="8"/>
      <c r="AA2" s="8"/>
      <c r="AB2" s="8"/>
      <c r="AC2" s="8"/>
      <c r="AD2" s="8"/>
      <c r="AE2" s="8"/>
      <c r="AF2" s="8"/>
      <c r="AG2" s="8"/>
      <c r="AH2" s="8"/>
      <c r="AI2" s="8"/>
      <c r="AJ2" s="8"/>
    </row>
    <row r="3" spans="1:36" ht="14.85" customHeight="1">
      <c r="E3" s="6" t="s">
        <v>60</v>
      </c>
      <c r="V3" s="10"/>
      <c r="W3" s="10"/>
      <c r="X3" s="10"/>
      <c r="Y3" s="10"/>
      <c r="Z3" s="10"/>
      <c r="AA3" s="10"/>
      <c r="AB3" s="10"/>
      <c r="AC3" s="10"/>
      <c r="AD3" s="10"/>
      <c r="AE3" s="10"/>
      <c r="AF3" s="10"/>
      <c r="AG3" s="10"/>
      <c r="AH3" s="10"/>
      <c r="AI3" s="10"/>
      <c r="AJ3" s="10"/>
    </row>
    <row r="4" spans="1:36" ht="14.85" customHeight="1">
      <c r="E4" s="6" t="s">
        <v>61</v>
      </c>
      <c r="V4" s="10"/>
      <c r="W4" s="10"/>
      <c r="X4" s="10"/>
      <c r="Y4" s="10"/>
      <c r="Z4" s="10"/>
      <c r="AA4" s="10"/>
      <c r="AB4" s="10"/>
      <c r="AC4" s="10"/>
      <c r="AD4" s="10"/>
      <c r="AE4" s="10"/>
      <c r="AF4" s="10"/>
      <c r="AG4" s="10"/>
      <c r="AH4" s="10"/>
      <c r="AI4" s="10"/>
      <c r="AJ4" s="10"/>
    </row>
    <row r="5" spans="1:36" ht="14.85" customHeight="1">
      <c r="E5" s="6" t="s">
        <v>62</v>
      </c>
    </row>
    <row r="6" spans="1:36" ht="14.85" customHeight="1">
      <c r="E6" s="6" t="s">
        <v>63</v>
      </c>
    </row>
    <row r="7" spans="1:36" ht="14.85" customHeight="1">
      <c r="A7" s="279" t="s">
        <v>64</v>
      </c>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row>
    <row r="8" spans="1:36" ht="14.85" customHeight="1">
      <c r="G8" s="8"/>
      <c r="H8" s="8"/>
      <c r="I8" s="8"/>
      <c r="J8" s="8"/>
      <c r="K8" s="8"/>
      <c r="L8" s="8"/>
      <c r="M8" s="8"/>
      <c r="N8" s="8"/>
      <c r="O8" s="8"/>
      <c r="P8" s="8"/>
      <c r="Q8" s="8"/>
      <c r="R8" s="8"/>
    </row>
    <row r="9" spans="1:36" ht="14.85" customHeight="1">
      <c r="D9" s="8"/>
      <c r="F9" s="8"/>
      <c r="G9" s="8"/>
      <c r="H9" s="8"/>
      <c r="I9" s="8"/>
      <c r="J9" s="8"/>
      <c r="K9" s="8"/>
      <c r="AB9" s="279"/>
      <c r="AC9" s="279"/>
      <c r="AD9" s="6" t="s">
        <v>0</v>
      </c>
      <c r="AE9" s="279"/>
      <c r="AF9" s="279"/>
      <c r="AG9" s="6" t="s">
        <v>1</v>
      </c>
      <c r="AH9" s="279"/>
      <c r="AI9" s="279"/>
      <c r="AJ9" s="6" t="s">
        <v>2</v>
      </c>
    </row>
    <row r="10" spans="1:36" ht="14.85" customHeight="1">
      <c r="A10" s="334"/>
      <c r="B10" s="334"/>
      <c r="C10" s="334"/>
      <c r="D10" s="334"/>
      <c r="E10" s="334"/>
      <c r="F10" s="279" t="s">
        <v>113</v>
      </c>
      <c r="G10" s="279"/>
      <c r="H10" s="279"/>
      <c r="I10" s="279"/>
      <c r="J10" s="279"/>
      <c r="K10" s="279"/>
    </row>
    <row r="11" spans="1:36" ht="18" customHeight="1">
      <c r="A11" s="334"/>
      <c r="B11" s="334"/>
      <c r="C11" s="334"/>
      <c r="D11" s="334"/>
      <c r="E11" s="334"/>
      <c r="F11" s="279"/>
      <c r="G11" s="279"/>
      <c r="H11" s="279"/>
      <c r="I11" s="279"/>
      <c r="J11" s="279"/>
      <c r="K11" s="279"/>
      <c r="P11" s="295" t="s">
        <v>38</v>
      </c>
      <c r="Q11" s="295"/>
      <c r="R11" s="295"/>
      <c r="S11" s="11"/>
      <c r="T11" s="296"/>
      <c r="U11" s="296"/>
      <c r="V11" s="296"/>
      <c r="W11" s="296"/>
      <c r="X11" s="296"/>
      <c r="Y11" s="296"/>
      <c r="Z11" s="296"/>
      <c r="AA11" s="296"/>
      <c r="AB11" s="296"/>
      <c r="AC11" s="296"/>
      <c r="AD11" s="296"/>
      <c r="AE11" s="296"/>
      <c r="AF11" s="296"/>
      <c r="AG11" s="296"/>
      <c r="AH11" s="296"/>
      <c r="AI11" s="296"/>
      <c r="AJ11" s="296"/>
    </row>
    <row r="12" spans="1:36" ht="18" customHeight="1">
      <c r="C12" s="8"/>
      <c r="D12" s="8"/>
      <c r="E12" s="8"/>
      <c r="F12" s="8"/>
      <c r="G12" s="8"/>
      <c r="H12" s="8"/>
      <c r="I12" s="8"/>
      <c r="J12" s="8"/>
      <c r="K12" s="8"/>
      <c r="P12" s="295"/>
      <c r="Q12" s="295"/>
      <c r="R12" s="295"/>
      <c r="S12" s="11"/>
      <c r="T12" s="296"/>
      <c r="U12" s="296"/>
      <c r="V12" s="296"/>
      <c r="W12" s="296"/>
      <c r="X12" s="296"/>
      <c r="Y12" s="296"/>
      <c r="Z12" s="296"/>
      <c r="AA12" s="296"/>
      <c r="AB12" s="296"/>
      <c r="AC12" s="296"/>
      <c r="AD12" s="296"/>
      <c r="AE12" s="296"/>
      <c r="AF12" s="296"/>
      <c r="AG12" s="296"/>
      <c r="AH12" s="296"/>
      <c r="AI12" s="296"/>
      <c r="AJ12" s="296"/>
    </row>
    <row r="13" spans="1:36" ht="18" customHeight="1">
      <c r="C13" s="8"/>
      <c r="D13" s="8"/>
      <c r="E13" s="8"/>
      <c r="F13" s="8"/>
      <c r="G13" s="8"/>
      <c r="H13" s="8"/>
      <c r="I13" s="8"/>
      <c r="J13" s="8"/>
      <c r="K13" s="8"/>
      <c r="M13" s="11" t="s">
        <v>4</v>
      </c>
      <c r="P13" s="295" t="s">
        <v>39</v>
      </c>
      <c r="Q13" s="295"/>
      <c r="R13" s="295"/>
      <c r="S13" s="11"/>
      <c r="T13" s="296"/>
      <c r="U13" s="296"/>
      <c r="V13" s="296"/>
      <c r="W13" s="296"/>
      <c r="X13" s="296"/>
      <c r="Y13" s="296"/>
      <c r="Z13" s="296"/>
      <c r="AA13" s="296"/>
      <c r="AB13" s="296"/>
      <c r="AC13" s="296"/>
      <c r="AD13" s="296"/>
      <c r="AE13" s="296"/>
      <c r="AF13" s="296"/>
      <c r="AG13" s="296"/>
      <c r="AH13" s="296"/>
      <c r="AI13" s="296"/>
      <c r="AJ13" s="296"/>
    </row>
    <row r="14" spans="1:36" ht="18" customHeight="1">
      <c r="C14" s="8"/>
      <c r="D14" s="8"/>
      <c r="E14" s="8"/>
      <c r="F14" s="8"/>
      <c r="G14" s="8"/>
      <c r="H14" s="8"/>
      <c r="I14" s="8"/>
      <c r="J14" s="8"/>
      <c r="K14" s="8"/>
      <c r="P14" s="295"/>
      <c r="Q14" s="295"/>
      <c r="R14" s="295"/>
      <c r="S14" s="11"/>
      <c r="T14" s="296"/>
      <c r="U14" s="296"/>
      <c r="V14" s="296"/>
      <c r="W14" s="296"/>
      <c r="X14" s="296"/>
      <c r="Y14" s="296"/>
      <c r="Z14" s="296"/>
      <c r="AA14" s="296"/>
      <c r="AB14" s="296"/>
      <c r="AC14" s="296"/>
      <c r="AD14" s="296"/>
      <c r="AE14" s="296"/>
      <c r="AF14" s="296"/>
      <c r="AG14" s="296"/>
      <c r="AH14" s="296"/>
      <c r="AI14" s="296"/>
      <c r="AJ14" s="296"/>
    </row>
    <row r="15" spans="1:36" ht="18" customHeight="1">
      <c r="C15" s="8"/>
      <c r="D15" s="8"/>
      <c r="E15" s="8"/>
      <c r="F15" s="8"/>
      <c r="G15" s="8"/>
      <c r="H15" s="8"/>
      <c r="I15" s="8"/>
      <c r="J15" s="8"/>
      <c r="K15" s="8"/>
      <c r="P15" s="295" t="s">
        <v>65</v>
      </c>
      <c r="Q15" s="295"/>
      <c r="R15" s="295"/>
      <c r="S15" s="295"/>
      <c r="T15" s="295"/>
      <c r="U15" s="295"/>
      <c r="V15" s="296"/>
      <c r="W15" s="296"/>
      <c r="X15" s="296"/>
      <c r="Y15" s="296"/>
      <c r="Z15" s="296"/>
      <c r="AA15" s="296"/>
      <c r="AB15" s="296"/>
      <c r="AC15" s="296"/>
      <c r="AD15" s="296"/>
      <c r="AE15" s="296"/>
      <c r="AF15" s="296"/>
      <c r="AG15" s="296"/>
      <c r="AH15" s="296"/>
      <c r="AI15" s="296"/>
      <c r="AJ15" s="296"/>
    </row>
    <row r="16" spans="1:36" ht="18" customHeight="1">
      <c r="C16" s="8"/>
      <c r="D16" s="8"/>
      <c r="E16" s="8"/>
      <c r="F16" s="8"/>
      <c r="G16" s="8"/>
      <c r="H16" s="8"/>
      <c r="I16" s="8"/>
      <c r="J16" s="8"/>
      <c r="K16" s="8"/>
      <c r="P16" s="295"/>
      <c r="Q16" s="295"/>
      <c r="R16" s="295"/>
      <c r="S16" s="295"/>
      <c r="T16" s="295"/>
      <c r="U16" s="295"/>
      <c r="V16" s="296"/>
      <c r="W16" s="296"/>
      <c r="X16" s="296"/>
      <c r="Y16" s="296"/>
      <c r="Z16" s="296"/>
      <c r="AA16" s="296"/>
      <c r="AB16" s="296"/>
      <c r="AC16" s="296"/>
      <c r="AD16" s="296"/>
      <c r="AE16" s="296"/>
      <c r="AF16" s="296"/>
      <c r="AG16" s="296"/>
      <c r="AH16" s="296"/>
      <c r="AI16" s="296"/>
      <c r="AJ16" s="296"/>
    </row>
    <row r="17" spans="1:36" ht="14.85" customHeight="1">
      <c r="B17" s="6" t="s">
        <v>66</v>
      </c>
    </row>
    <row r="19" spans="1:36" ht="14.45" customHeight="1">
      <c r="U19" s="346" t="s">
        <v>109</v>
      </c>
      <c r="V19" s="347"/>
      <c r="W19" s="348"/>
      <c r="X19" s="31"/>
      <c r="Y19" s="32"/>
      <c r="Z19" s="32"/>
      <c r="AA19" s="32"/>
      <c r="AB19" s="32"/>
      <c r="AC19" s="32"/>
      <c r="AD19" s="32"/>
      <c r="AE19" s="32"/>
      <c r="AF19" s="32"/>
      <c r="AG19" s="32"/>
      <c r="AH19" s="39"/>
      <c r="AI19" s="39"/>
      <c r="AJ19" s="40"/>
    </row>
    <row r="20" spans="1:36" ht="14.85" customHeight="1">
      <c r="A20" s="297" t="s">
        <v>6</v>
      </c>
      <c r="B20" s="42" t="s">
        <v>7</v>
      </c>
      <c r="C20" s="43"/>
      <c r="D20" s="43"/>
      <c r="E20" s="43"/>
      <c r="F20" s="43"/>
      <c r="G20" s="44"/>
      <c r="H20" s="292"/>
      <c r="I20" s="293"/>
      <c r="J20" s="293"/>
      <c r="K20" s="293"/>
      <c r="L20" s="293"/>
      <c r="M20" s="293"/>
      <c r="N20" s="293"/>
      <c r="O20" s="293"/>
      <c r="P20" s="293"/>
      <c r="Q20" s="293"/>
      <c r="R20" s="293"/>
      <c r="S20" s="293"/>
      <c r="T20" s="293"/>
      <c r="U20" s="293"/>
      <c r="V20" s="293"/>
      <c r="W20" s="293"/>
      <c r="X20" s="293"/>
      <c r="Y20" s="293"/>
      <c r="Z20" s="293"/>
      <c r="AA20" s="293"/>
      <c r="AB20" s="293"/>
      <c r="AC20" s="293"/>
      <c r="AD20" s="293"/>
      <c r="AE20" s="293"/>
      <c r="AF20" s="293"/>
      <c r="AG20" s="293"/>
      <c r="AH20" s="293"/>
      <c r="AI20" s="293"/>
      <c r="AJ20" s="294"/>
    </row>
    <row r="21" spans="1:36" ht="27.75" customHeight="1">
      <c r="A21" s="298"/>
      <c r="B21" s="33" t="s">
        <v>67</v>
      </c>
      <c r="C21" s="34"/>
      <c r="D21" s="34"/>
      <c r="E21" s="34"/>
      <c r="F21" s="34"/>
      <c r="G21" s="34"/>
      <c r="H21" s="299"/>
      <c r="I21" s="300"/>
      <c r="J21" s="300"/>
      <c r="K21" s="300"/>
      <c r="L21" s="300"/>
      <c r="M21" s="300"/>
      <c r="N21" s="300"/>
      <c r="O21" s="300"/>
      <c r="P21" s="300"/>
      <c r="Q21" s="300"/>
      <c r="R21" s="300"/>
      <c r="S21" s="300"/>
      <c r="T21" s="300"/>
      <c r="U21" s="300"/>
      <c r="V21" s="300"/>
      <c r="W21" s="300"/>
      <c r="X21" s="300"/>
      <c r="Y21" s="300"/>
      <c r="Z21" s="300"/>
      <c r="AA21" s="300"/>
      <c r="AB21" s="300"/>
      <c r="AC21" s="300"/>
      <c r="AD21" s="300"/>
      <c r="AE21" s="300"/>
      <c r="AF21" s="300"/>
      <c r="AG21" s="300"/>
      <c r="AH21" s="300"/>
      <c r="AI21" s="300"/>
      <c r="AJ21" s="301"/>
    </row>
    <row r="22" spans="1:36" ht="14.25" customHeight="1">
      <c r="A22" s="298"/>
      <c r="B22" s="286" t="s">
        <v>8</v>
      </c>
      <c r="C22" s="281"/>
      <c r="D22" s="281"/>
      <c r="E22" s="281"/>
      <c r="F22" s="281"/>
      <c r="G22" s="282"/>
      <c r="H22" s="306" t="s">
        <v>9</v>
      </c>
      <c r="I22" s="307"/>
      <c r="J22" s="307"/>
      <c r="K22" s="307"/>
      <c r="L22" s="308"/>
      <c r="M22" s="308"/>
      <c r="N22" s="41" t="s">
        <v>10</v>
      </c>
      <c r="O22" s="308"/>
      <c r="P22" s="308"/>
      <c r="Q22" s="12" t="s">
        <v>11</v>
      </c>
      <c r="R22" s="307"/>
      <c r="S22" s="307"/>
      <c r="T22" s="307"/>
      <c r="U22" s="307"/>
      <c r="V22" s="307"/>
      <c r="W22" s="307"/>
      <c r="X22" s="307"/>
      <c r="Y22" s="307"/>
      <c r="Z22" s="307"/>
      <c r="AA22" s="307"/>
      <c r="AB22" s="307"/>
      <c r="AC22" s="307"/>
      <c r="AD22" s="307"/>
      <c r="AE22" s="307"/>
      <c r="AF22" s="307"/>
      <c r="AG22" s="307"/>
      <c r="AH22" s="307"/>
      <c r="AI22" s="307"/>
      <c r="AJ22" s="315"/>
    </row>
    <row r="23" spans="1:36" ht="14.25" customHeight="1">
      <c r="A23" s="298"/>
      <c r="B23" s="302"/>
      <c r="C23" s="303"/>
      <c r="D23" s="303"/>
      <c r="E23" s="303"/>
      <c r="F23" s="303"/>
      <c r="G23" s="304"/>
      <c r="H23" s="316"/>
      <c r="I23" s="317"/>
      <c r="J23" s="317"/>
      <c r="K23" s="317"/>
      <c r="L23" s="55" t="s">
        <v>12</v>
      </c>
      <c r="M23" s="55" t="s">
        <v>13</v>
      </c>
      <c r="N23" s="317"/>
      <c r="O23" s="317"/>
      <c r="P23" s="317"/>
      <c r="Q23" s="317"/>
      <c r="R23" s="317"/>
      <c r="S23" s="317"/>
      <c r="T23" s="317"/>
      <c r="U23" s="317"/>
      <c r="V23" s="55" t="s">
        <v>14</v>
      </c>
      <c r="W23" s="55" t="s">
        <v>15</v>
      </c>
      <c r="X23" s="317"/>
      <c r="Y23" s="317"/>
      <c r="Z23" s="317"/>
      <c r="AA23" s="317"/>
      <c r="AB23" s="317"/>
      <c r="AC23" s="317"/>
      <c r="AD23" s="317"/>
      <c r="AE23" s="317"/>
      <c r="AF23" s="317"/>
      <c r="AG23" s="317"/>
      <c r="AH23" s="317"/>
      <c r="AI23" s="317"/>
      <c r="AJ23" s="318"/>
    </row>
    <row r="24" spans="1:36" ht="14.25" customHeight="1">
      <c r="A24" s="298"/>
      <c r="B24" s="305"/>
      <c r="C24" s="303"/>
      <c r="D24" s="303"/>
      <c r="E24" s="303"/>
      <c r="F24" s="303"/>
      <c r="G24" s="304"/>
      <c r="H24" s="316"/>
      <c r="I24" s="317"/>
      <c r="J24" s="317"/>
      <c r="K24" s="317"/>
      <c r="L24" s="55" t="s">
        <v>16</v>
      </c>
      <c r="M24" s="55" t="s">
        <v>17</v>
      </c>
      <c r="N24" s="317"/>
      <c r="O24" s="317"/>
      <c r="P24" s="317"/>
      <c r="Q24" s="317"/>
      <c r="R24" s="317"/>
      <c r="S24" s="317"/>
      <c r="T24" s="317"/>
      <c r="U24" s="317"/>
      <c r="V24" s="55" t="s">
        <v>18</v>
      </c>
      <c r="W24" s="55" t="s">
        <v>19</v>
      </c>
      <c r="X24" s="317"/>
      <c r="Y24" s="317"/>
      <c r="Z24" s="317"/>
      <c r="AA24" s="317"/>
      <c r="AB24" s="317"/>
      <c r="AC24" s="317"/>
      <c r="AD24" s="317"/>
      <c r="AE24" s="317"/>
      <c r="AF24" s="317"/>
      <c r="AG24" s="317"/>
      <c r="AH24" s="317"/>
      <c r="AI24" s="317"/>
      <c r="AJ24" s="318"/>
    </row>
    <row r="25" spans="1:36" ht="18.95" customHeight="1">
      <c r="A25" s="298"/>
      <c r="B25" s="283"/>
      <c r="C25" s="284"/>
      <c r="D25" s="284"/>
      <c r="E25" s="284"/>
      <c r="F25" s="284"/>
      <c r="G25" s="285"/>
      <c r="H25" s="319"/>
      <c r="I25" s="320"/>
      <c r="J25" s="320"/>
      <c r="K25" s="320"/>
      <c r="L25" s="320"/>
      <c r="M25" s="320"/>
      <c r="N25" s="320"/>
      <c r="O25" s="320"/>
      <c r="P25" s="320"/>
      <c r="Q25" s="320"/>
      <c r="R25" s="320"/>
      <c r="S25" s="320"/>
      <c r="T25" s="320"/>
      <c r="U25" s="320"/>
      <c r="V25" s="320"/>
      <c r="W25" s="320"/>
      <c r="X25" s="320"/>
      <c r="Y25" s="320"/>
      <c r="Z25" s="320"/>
      <c r="AA25" s="320"/>
      <c r="AB25" s="320"/>
      <c r="AC25" s="320"/>
      <c r="AD25" s="320"/>
      <c r="AE25" s="320"/>
      <c r="AF25" s="320"/>
      <c r="AG25" s="320"/>
      <c r="AH25" s="320"/>
      <c r="AI25" s="320"/>
      <c r="AJ25" s="321"/>
    </row>
    <row r="26" spans="1:36" ht="18.75" customHeight="1">
      <c r="A26" s="298"/>
      <c r="B26" s="305" t="s">
        <v>20</v>
      </c>
      <c r="C26" s="303"/>
      <c r="D26" s="303"/>
      <c r="E26" s="303"/>
      <c r="F26" s="303"/>
      <c r="G26" s="304"/>
      <c r="H26" s="47" t="s">
        <v>21</v>
      </c>
      <c r="I26" s="48"/>
      <c r="J26" s="49"/>
      <c r="K26" s="309"/>
      <c r="L26" s="310"/>
      <c r="M26" s="310"/>
      <c r="N26" s="310"/>
      <c r="O26" s="310"/>
      <c r="P26" s="310"/>
      <c r="Q26" s="13" t="s">
        <v>22</v>
      </c>
      <c r="R26" s="14"/>
      <c r="S26" s="311"/>
      <c r="T26" s="311"/>
      <c r="U26" s="312"/>
      <c r="V26" s="47" t="s">
        <v>23</v>
      </c>
      <c r="W26" s="48"/>
      <c r="X26" s="49"/>
      <c r="Y26" s="309"/>
      <c r="Z26" s="310"/>
      <c r="AA26" s="310"/>
      <c r="AB26" s="310"/>
      <c r="AC26" s="310"/>
      <c r="AD26" s="310"/>
      <c r="AE26" s="310"/>
      <c r="AF26" s="310"/>
      <c r="AG26" s="310"/>
      <c r="AH26" s="310"/>
      <c r="AI26" s="310"/>
      <c r="AJ26" s="313"/>
    </row>
    <row r="27" spans="1:36" ht="18.75" customHeight="1">
      <c r="A27" s="298"/>
      <c r="B27" s="283"/>
      <c r="C27" s="284"/>
      <c r="D27" s="284"/>
      <c r="E27" s="284"/>
      <c r="F27" s="284"/>
      <c r="G27" s="285"/>
      <c r="H27" s="314" t="s">
        <v>24</v>
      </c>
      <c r="I27" s="314"/>
      <c r="J27" s="314"/>
      <c r="K27" s="309"/>
      <c r="L27" s="310"/>
      <c r="M27" s="310"/>
      <c r="N27" s="310"/>
      <c r="O27" s="310"/>
      <c r="P27" s="310"/>
      <c r="Q27" s="310"/>
      <c r="R27" s="310"/>
      <c r="S27" s="310"/>
      <c r="T27" s="310"/>
      <c r="U27" s="310"/>
      <c r="V27" s="310"/>
      <c r="W27" s="310"/>
      <c r="X27" s="310"/>
      <c r="Y27" s="310"/>
      <c r="Z27" s="310"/>
      <c r="AA27" s="310"/>
      <c r="AB27" s="310"/>
      <c r="AC27" s="310"/>
      <c r="AD27" s="310"/>
      <c r="AE27" s="310"/>
      <c r="AF27" s="310"/>
      <c r="AG27" s="310"/>
      <c r="AH27" s="310"/>
      <c r="AI27" s="310"/>
      <c r="AJ27" s="313"/>
    </row>
    <row r="28" spans="1:36" s="15" customFormat="1" ht="18.75" customHeight="1">
      <c r="A28" s="298"/>
      <c r="B28" s="322" t="s">
        <v>25</v>
      </c>
      <c r="C28" s="323"/>
      <c r="D28" s="323"/>
      <c r="E28" s="323"/>
      <c r="F28" s="323"/>
      <c r="G28" s="324"/>
      <c r="H28" s="349"/>
      <c r="I28" s="350"/>
      <c r="J28" s="350"/>
      <c r="K28" s="350"/>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1"/>
    </row>
    <row r="29" spans="1:36" ht="14.85" customHeight="1">
      <c r="A29" s="298"/>
      <c r="B29" s="286" t="s">
        <v>26</v>
      </c>
      <c r="C29" s="287"/>
      <c r="D29" s="287"/>
      <c r="E29" s="287"/>
      <c r="F29" s="287"/>
      <c r="G29" s="288"/>
      <c r="H29" s="280" t="s">
        <v>27</v>
      </c>
      <c r="I29" s="281"/>
      <c r="J29" s="282"/>
      <c r="K29" s="286"/>
      <c r="L29" s="287"/>
      <c r="M29" s="287"/>
      <c r="N29" s="287"/>
      <c r="O29" s="287"/>
      <c r="P29" s="288"/>
      <c r="Q29" s="292" t="s">
        <v>7</v>
      </c>
      <c r="R29" s="293"/>
      <c r="S29" s="294"/>
      <c r="T29" s="292"/>
      <c r="U29" s="293"/>
      <c r="V29" s="293"/>
      <c r="W29" s="293"/>
      <c r="X29" s="293"/>
      <c r="Y29" s="293"/>
      <c r="Z29" s="293"/>
      <c r="AA29" s="294"/>
      <c r="AB29" s="335" t="s">
        <v>28</v>
      </c>
      <c r="AC29" s="336"/>
      <c r="AD29" s="339"/>
      <c r="AE29" s="281"/>
      <c r="AF29" s="281"/>
      <c r="AG29" s="281"/>
      <c r="AH29" s="281"/>
      <c r="AI29" s="281"/>
      <c r="AJ29" s="282"/>
    </row>
    <row r="30" spans="1:36" ht="14.85" customHeight="1">
      <c r="A30" s="298"/>
      <c r="B30" s="289"/>
      <c r="C30" s="290"/>
      <c r="D30" s="290"/>
      <c r="E30" s="290"/>
      <c r="F30" s="290"/>
      <c r="G30" s="291"/>
      <c r="H30" s="283"/>
      <c r="I30" s="284"/>
      <c r="J30" s="285"/>
      <c r="K30" s="289"/>
      <c r="L30" s="290"/>
      <c r="M30" s="290"/>
      <c r="N30" s="290"/>
      <c r="O30" s="290"/>
      <c r="P30" s="291"/>
      <c r="Q30" s="340" t="s">
        <v>29</v>
      </c>
      <c r="R30" s="341"/>
      <c r="S30" s="342"/>
      <c r="T30" s="340"/>
      <c r="U30" s="341"/>
      <c r="V30" s="341"/>
      <c r="W30" s="341"/>
      <c r="X30" s="341"/>
      <c r="Y30" s="341"/>
      <c r="Z30" s="341"/>
      <c r="AA30" s="342"/>
      <c r="AB30" s="337"/>
      <c r="AC30" s="338"/>
      <c r="AD30" s="284"/>
      <c r="AE30" s="284"/>
      <c r="AF30" s="284"/>
      <c r="AG30" s="284"/>
      <c r="AH30" s="284"/>
      <c r="AI30" s="284"/>
      <c r="AJ30" s="285"/>
    </row>
    <row r="31" spans="1:36" ht="14.85" customHeight="1">
      <c r="A31" s="298"/>
      <c r="B31" s="280" t="s">
        <v>30</v>
      </c>
      <c r="C31" s="281"/>
      <c r="D31" s="281"/>
      <c r="E31" s="281"/>
      <c r="F31" s="281"/>
      <c r="G31" s="282"/>
      <c r="H31" s="306" t="s">
        <v>9</v>
      </c>
      <c r="I31" s="307"/>
      <c r="J31" s="307"/>
      <c r="K31" s="307"/>
      <c r="L31" s="308"/>
      <c r="M31" s="308"/>
      <c r="N31" s="41" t="s">
        <v>10</v>
      </c>
      <c r="O31" s="308"/>
      <c r="P31" s="308"/>
      <c r="Q31" s="12" t="s">
        <v>11</v>
      </c>
      <c r="R31" s="307"/>
      <c r="S31" s="307"/>
      <c r="T31" s="307"/>
      <c r="U31" s="307"/>
      <c r="V31" s="307"/>
      <c r="W31" s="307"/>
      <c r="X31" s="307"/>
      <c r="Y31" s="307"/>
      <c r="Z31" s="307"/>
      <c r="AA31" s="307"/>
      <c r="AB31" s="307"/>
      <c r="AC31" s="307"/>
      <c r="AD31" s="307"/>
      <c r="AE31" s="307"/>
      <c r="AF31" s="307"/>
      <c r="AG31" s="307"/>
      <c r="AH31" s="307"/>
      <c r="AI31" s="307"/>
      <c r="AJ31" s="315"/>
    </row>
    <row r="32" spans="1:36" ht="14.85" customHeight="1">
      <c r="A32" s="298"/>
      <c r="B32" s="305"/>
      <c r="C32" s="303"/>
      <c r="D32" s="303"/>
      <c r="E32" s="303"/>
      <c r="F32" s="303"/>
      <c r="G32" s="304"/>
      <c r="H32" s="316"/>
      <c r="I32" s="317"/>
      <c r="J32" s="317"/>
      <c r="K32" s="317"/>
      <c r="L32" s="55" t="s">
        <v>12</v>
      </c>
      <c r="M32" s="55" t="s">
        <v>13</v>
      </c>
      <c r="N32" s="317"/>
      <c r="O32" s="317"/>
      <c r="P32" s="317"/>
      <c r="Q32" s="317"/>
      <c r="R32" s="317"/>
      <c r="S32" s="317"/>
      <c r="T32" s="317"/>
      <c r="U32" s="317"/>
      <c r="V32" s="55" t="s">
        <v>14</v>
      </c>
      <c r="W32" s="55" t="s">
        <v>15</v>
      </c>
      <c r="X32" s="317"/>
      <c r="Y32" s="317"/>
      <c r="Z32" s="317"/>
      <c r="AA32" s="317"/>
      <c r="AB32" s="317"/>
      <c r="AC32" s="317"/>
      <c r="AD32" s="317"/>
      <c r="AE32" s="317"/>
      <c r="AF32" s="317"/>
      <c r="AG32" s="317"/>
      <c r="AH32" s="317"/>
      <c r="AI32" s="317"/>
      <c r="AJ32" s="318"/>
    </row>
    <row r="33" spans="1:36" ht="14.85" customHeight="1">
      <c r="A33" s="298"/>
      <c r="B33" s="305"/>
      <c r="C33" s="303"/>
      <c r="D33" s="303"/>
      <c r="E33" s="303"/>
      <c r="F33" s="303"/>
      <c r="G33" s="304"/>
      <c r="H33" s="316"/>
      <c r="I33" s="317"/>
      <c r="J33" s="317"/>
      <c r="K33" s="317"/>
      <c r="L33" s="55" t="s">
        <v>16</v>
      </c>
      <c r="M33" s="55" t="s">
        <v>17</v>
      </c>
      <c r="N33" s="317"/>
      <c r="O33" s="317"/>
      <c r="P33" s="317"/>
      <c r="Q33" s="317"/>
      <c r="R33" s="317"/>
      <c r="S33" s="317"/>
      <c r="T33" s="317"/>
      <c r="U33" s="317"/>
      <c r="V33" s="55" t="s">
        <v>18</v>
      </c>
      <c r="W33" s="55" t="s">
        <v>19</v>
      </c>
      <c r="X33" s="317"/>
      <c r="Y33" s="317"/>
      <c r="Z33" s="317"/>
      <c r="AA33" s="317"/>
      <c r="AB33" s="317"/>
      <c r="AC33" s="317"/>
      <c r="AD33" s="317"/>
      <c r="AE33" s="317"/>
      <c r="AF33" s="317"/>
      <c r="AG33" s="317"/>
      <c r="AH33" s="317"/>
      <c r="AI33" s="317"/>
      <c r="AJ33" s="318"/>
    </row>
    <row r="34" spans="1:36" ht="18.95" customHeight="1">
      <c r="A34" s="298"/>
      <c r="B34" s="305"/>
      <c r="C34" s="303"/>
      <c r="D34" s="303"/>
      <c r="E34" s="303"/>
      <c r="F34" s="303"/>
      <c r="G34" s="304"/>
      <c r="H34" s="343"/>
      <c r="I34" s="344"/>
      <c r="J34" s="344"/>
      <c r="K34" s="344"/>
      <c r="L34" s="344"/>
      <c r="M34" s="344"/>
      <c r="N34" s="344"/>
      <c r="O34" s="344"/>
      <c r="P34" s="344"/>
      <c r="Q34" s="344"/>
      <c r="R34" s="344"/>
      <c r="S34" s="344"/>
      <c r="T34" s="344"/>
      <c r="U34" s="344"/>
      <c r="V34" s="344"/>
      <c r="W34" s="344"/>
      <c r="X34" s="344"/>
      <c r="Y34" s="344"/>
      <c r="Z34" s="344"/>
      <c r="AA34" s="344"/>
      <c r="AB34" s="344"/>
      <c r="AC34" s="344"/>
      <c r="AD34" s="344"/>
      <c r="AE34" s="344"/>
      <c r="AF34" s="344"/>
      <c r="AG34" s="344"/>
      <c r="AH34" s="344"/>
      <c r="AI34" s="344"/>
      <c r="AJ34" s="345"/>
    </row>
    <row r="35" spans="1:36" ht="22.35" customHeight="1">
      <c r="A35" s="355" t="s">
        <v>68</v>
      </c>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6"/>
      <c r="Z35" s="356"/>
      <c r="AA35" s="357"/>
      <c r="AB35" s="358"/>
      <c r="AC35" s="358"/>
      <c r="AD35" s="358"/>
      <c r="AE35" s="358"/>
      <c r="AF35" s="358"/>
      <c r="AG35" s="358"/>
      <c r="AH35" s="358"/>
      <c r="AI35" s="358"/>
      <c r="AJ35" s="359"/>
    </row>
    <row r="36" spans="1:36" s="10" customFormat="1" ht="24" customHeight="1">
      <c r="A36" s="360" t="s">
        <v>69</v>
      </c>
      <c r="B36" s="325" t="s">
        <v>31</v>
      </c>
      <c r="C36" s="326"/>
      <c r="D36" s="326"/>
      <c r="E36" s="326"/>
      <c r="F36" s="326"/>
      <c r="G36" s="326"/>
      <c r="H36" s="326"/>
      <c r="I36" s="326"/>
      <c r="J36" s="326"/>
      <c r="K36" s="326"/>
      <c r="L36" s="326"/>
      <c r="M36" s="326"/>
      <c r="N36" s="326"/>
      <c r="O36" s="326"/>
      <c r="P36" s="326"/>
      <c r="Q36" s="326"/>
      <c r="R36" s="326"/>
      <c r="S36" s="326"/>
      <c r="T36" s="17"/>
      <c r="U36" s="16"/>
      <c r="V36" s="363" t="s">
        <v>70</v>
      </c>
      <c r="W36" s="364"/>
      <c r="X36" s="365"/>
      <c r="Y36" s="363" t="s">
        <v>71</v>
      </c>
      <c r="Z36" s="364"/>
      <c r="AA36" s="365"/>
      <c r="AB36" s="372" t="s">
        <v>72</v>
      </c>
      <c r="AC36" s="373"/>
      <c r="AD36" s="373"/>
      <c r="AE36" s="373"/>
      <c r="AF36" s="374"/>
      <c r="AG36" s="325" t="s">
        <v>32</v>
      </c>
      <c r="AH36" s="326"/>
      <c r="AI36" s="326"/>
      <c r="AJ36" s="327"/>
    </row>
    <row r="37" spans="1:36" ht="24" customHeight="1">
      <c r="A37" s="361"/>
      <c r="B37" s="328"/>
      <c r="C37" s="329"/>
      <c r="D37" s="329"/>
      <c r="E37" s="329"/>
      <c r="F37" s="329"/>
      <c r="G37" s="329"/>
      <c r="H37" s="329"/>
      <c r="I37" s="329"/>
      <c r="J37" s="329"/>
      <c r="K37" s="329"/>
      <c r="L37" s="329"/>
      <c r="M37" s="329"/>
      <c r="N37" s="329"/>
      <c r="O37" s="329"/>
      <c r="P37" s="329"/>
      <c r="Q37" s="329"/>
      <c r="R37" s="329"/>
      <c r="S37" s="329"/>
      <c r="T37" s="363" t="s">
        <v>33</v>
      </c>
      <c r="U37" s="365"/>
      <c r="V37" s="366"/>
      <c r="W37" s="367"/>
      <c r="X37" s="368"/>
      <c r="Y37" s="366"/>
      <c r="Z37" s="367"/>
      <c r="AA37" s="368"/>
      <c r="AB37" s="372"/>
      <c r="AC37" s="373"/>
      <c r="AD37" s="373"/>
      <c r="AE37" s="373"/>
      <c r="AF37" s="374"/>
      <c r="AG37" s="328"/>
      <c r="AH37" s="329"/>
      <c r="AI37" s="329"/>
      <c r="AJ37" s="330"/>
    </row>
    <row r="38" spans="1:36" ht="24" customHeight="1">
      <c r="A38" s="361"/>
      <c r="B38" s="331"/>
      <c r="C38" s="332"/>
      <c r="D38" s="332"/>
      <c r="E38" s="332"/>
      <c r="F38" s="332"/>
      <c r="G38" s="332"/>
      <c r="H38" s="332"/>
      <c r="I38" s="332"/>
      <c r="J38" s="332"/>
      <c r="K38" s="332"/>
      <c r="L38" s="332"/>
      <c r="M38" s="332"/>
      <c r="N38" s="332"/>
      <c r="O38" s="332"/>
      <c r="P38" s="332"/>
      <c r="Q38" s="332"/>
      <c r="R38" s="332"/>
      <c r="S38" s="332"/>
      <c r="T38" s="369"/>
      <c r="U38" s="371"/>
      <c r="V38" s="369"/>
      <c r="W38" s="370"/>
      <c r="X38" s="371"/>
      <c r="Y38" s="369"/>
      <c r="Z38" s="370"/>
      <c r="AA38" s="371"/>
      <c r="AB38" s="372"/>
      <c r="AC38" s="373"/>
      <c r="AD38" s="373"/>
      <c r="AE38" s="373"/>
      <c r="AF38" s="374"/>
      <c r="AG38" s="331"/>
      <c r="AH38" s="332"/>
      <c r="AI38" s="332"/>
      <c r="AJ38" s="333"/>
    </row>
    <row r="39" spans="1:36" ht="18" customHeight="1">
      <c r="A39" s="361"/>
      <c r="B39" s="375" t="s">
        <v>73</v>
      </c>
      <c r="C39" s="376"/>
      <c r="D39" s="377"/>
      <c r="E39" s="18" t="s">
        <v>74</v>
      </c>
      <c r="F39" s="19"/>
      <c r="G39" s="19"/>
      <c r="H39" s="19"/>
      <c r="I39" s="19"/>
      <c r="J39" s="19"/>
      <c r="K39" s="19"/>
      <c r="L39" s="19"/>
      <c r="M39" s="19"/>
      <c r="N39" s="19"/>
      <c r="O39" s="19"/>
      <c r="P39" s="19"/>
      <c r="Q39" s="46"/>
      <c r="R39" s="19"/>
      <c r="S39" s="19"/>
      <c r="T39" s="384"/>
      <c r="U39" s="385"/>
      <c r="V39" s="386"/>
      <c r="W39" s="387"/>
      <c r="X39" s="388"/>
      <c r="Y39" s="386"/>
      <c r="Z39" s="387"/>
      <c r="AA39" s="388"/>
      <c r="AB39" s="352"/>
      <c r="AC39" s="353"/>
      <c r="AD39" s="353"/>
      <c r="AE39" s="353"/>
      <c r="AF39" s="354"/>
      <c r="AG39" s="21" t="s">
        <v>98</v>
      </c>
      <c r="AH39" s="45"/>
      <c r="AI39" s="30"/>
      <c r="AJ39" s="20"/>
    </row>
    <row r="40" spans="1:36" ht="18" customHeight="1">
      <c r="A40" s="361"/>
      <c r="B40" s="378"/>
      <c r="C40" s="379"/>
      <c r="D40" s="380"/>
      <c r="E40" s="18" t="s">
        <v>75</v>
      </c>
      <c r="F40" s="19"/>
      <c r="G40" s="19"/>
      <c r="H40" s="19"/>
      <c r="I40" s="19"/>
      <c r="J40" s="19"/>
      <c r="K40" s="19"/>
      <c r="L40" s="19"/>
      <c r="M40" s="19"/>
      <c r="N40" s="19"/>
      <c r="O40" s="19"/>
      <c r="P40" s="19"/>
      <c r="Q40" s="46"/>
      <c r="R40" s="19"/>
      <c r="S40" s="48"/>
      <c r="T40" s="384"/>
      <c r="U40" s="385"/>
      <c r="V40" s="386"/>
      <c r="W40" s="387"/>
      <c r="X40" s="388"/>
      <c r="Y40" s="386"/>
      <c r="Z40" s="387"/>
      <c r="AA40" s="388"/>
      <c r="AB40" s="352"/>
      <c r="AC40" s="353"/>
      <c r="AD40" s="353"/>
      <c r="AE40" s="353"/>
      <c r="AF40" s="354"/>
      <c r="AG40" s="21" t="s">
        <v>99</v>
      </c>
      <c r="AH40" s="45"/>
      <c r="AI40" s="30"/>
      <c r="AJ40" s="20"/>
    </row>
    <row r="41" spans="1:36" ht="18" customHeight="1">
      <c r="A41" s="361"/>
      <c r="B41" s="378"/>
      <c r="C41" s="379"/>
      <c r="D41" s="380"/>
      <c r="E41" s="18" t="s">
        <v>76</v>
      </c>
      <c r="F41" s="19"/>
      <c r="G41" s="19"/>
      <c r="H41" s="19"/>
      <c r="I41" s="19"/>
      <c r="J41" s="19"/>
      <c r="K41" s="19"/>
      <c r="L41" s="19"/>
      <c r="M41" s="19"/>
      <c r="N41" s="19"/>
      <c r="O41" s="19"/>
      <c r="P41" s="19"/>
      <c r="Q41" s="46"/>
      <c r="R41" s="19"/>
      <c r="S41" s="48"/>
      <c r="T41" s="384"/>
      <c r="U41" s="385"/>
      <c r="V41" s="386"/>
      <c r="W41" s="387"/>
      <c r="X41" s="388"/>
      <c r="Y41" s="386"/>
      <c r="Z41" s="387"/>
      <c r="AA41" s="388"/>
      <c r="AB41" s="352"/>
      <c r="AC41" s="353"/>
      <c r="AD41" s="353"/>
      <c r="AE41" s="353"/>
      <c r="AF41" s="354"/>
      <c r="AG41" s="21" t="s">
        <v>100</v>
      </c>
      <c r="AH41" s="45"/>
      <c r="AI41" s="30"/>
      <c r="AJ41" s="20"/>
    </row>
    <row r="42" spans="1:36" ht="18" customHeight="1">
      <c r="A42" s="361"/>
      <c r="B42" s="378"/>
      <c r="C42" s="379"/>
      <c r="D42" s="380"/>
      <c r="E42" s="18" t="s">
        <v>77</v>
      </c>
      <c r="F42" s="19"/>
      <c r="G42" s="19"/>
      <c r="H42" s="19"/>
      <c r="I42" s="19"/>
      <c r="J42" s="19"/>
      <c r="K42" s="19"/>
      <c r="L42" s="19"/>
      <c r="M42" s="19"/>
      <c r="N42" s="19"/>
      <c r="O42" s="19"/>
      <c r="P42" s="19"/>
      <c r="Q42" s="46"/>
      <c r="R42" s="19"/>
      <c r="S42" s="48"/>
      <c r="T42" s="384"/>
      <c r="U42" s="385"/>
      <c r="V42" s="386"/>
      <c r="W42" s="387"/>
      <c r="X42" s="388"/>
      <c r="Y42" s="386"/>
      <c r="Z42" s="387"/>
      <c r="AA42" s="388"/>
      <c r="AB42" s="352"/>
      <c r="AC42" s="353"/>
      <c r="AD42" s="353"/>
      <c r="AE42" s="353"/>
      <c r="AF42" s="354"/>
      <c r="AG42" s="21" t="s">
        <v>101</v>
      </c>
      <c r="AH42" s="45"/>
      <c r="AI42" s="30"/>
      <c r="AJ42" s="20"/>
    </row>
    <row r="43" spans="1:36" ht="18" customHeight="1">
      <c r="A43" s="361"/>
      <c r="B43" s="378"/>
      <c r="C43" s="379"/>
      <c r="D43" s="380"/>
      <c r="E43" s="18" t="s">
        <v>78</v>
      </c>
      <c r="F43" s="19"/>
      <c r="G43" s="19"/>
      <c r="H43" s="19"/>
      <c r="I43" s="19"/>
      <c r="J43" s="19"/>
      <c r="K43" s="19"/>
      <c r="L43" s="19"/>
      <c r="M43" s="19"/>
      <c r="N43" s="19"/>
      <c r="O43" s="19"/>
      <c r="P43" s="19"/>
      <c r="Q43" s="46"/>
      <c r="R43" s="19"/>
      <c r="S43" s="48"/>
      <c r="T43" s="384"/>
      <c r="U43" s="385"/>
      <c r="V43" s="386"/>
      <c r="W43" s="387"/>
      <c r="X43" s="388"/>
      <c r="Y43" s="386"/>
      <c r="Z43" s="387"/>
      <c r="AA43" s="388"/>
      <c r="AB43" s="352"/>
      <c r="AC43" s="353"/>
      <c r="AD43" s="353"/>
      <c r="AE43" s="353"/>
      <c r="AF43" s="354"/>
      <c r="AG43" s="21" t="s">
        <v>102</v>
      </c>
      <c r="AH43" s="45"/>
      <c r="AI43" s="30"/>
      <c r="AJ43" s="20"/>
    </row>
    <row r="44" spans="1:36" ht="18" customHeight="1">
      <c r="A44" s="361"/>
      <c r="B44" s="378"/>
      <c r="C44" s="379"/>
      <c r="D44" s="380"/>
      <c r="E44" s="18" t="s">
        <v>79</v>
      </c>
      <c r="F44" s="19"/>
      <c r="G44" s="19"/>
      <c r="H44" s="19"/>
      <c r="I44" s="19"/>
      <c r="J44" s="19"/>
      <c r="K44" s="19"/>
      <c r="L44" s="19"/>
      <c r="M44" s="19"/>
      <c r="N44" s="19"/>
      <c r="O44" s="19"/>
      <c r="P44" s="19"/>
      <c r="Q44" s="46"/>
      <c r="R44" s="19"/>
      <c r="S44" s="48"/>
      <c r="T44" s="384"/>
      <c r="U44" s="385"/>
      <c r="V44" s="386"/>
      <c r="W44" s="387"/>
      <c r="X44" s="388"/>
      <c r="Y44" s="386"/>
      <c r="Z44" s="387"/>
      <c r="AA44" s="388"/>
      <c r="AB44" s="352"/>
      <c r="AC44" s="353"/>
      <c r="AD44" s="353"/>
      <c r="AE44" s="353"/>
      <c r="AF44" s="354"/>
      <c r="AG44" s="21" t="s">
        <v>103</v>
      </c>
      <c r="AH44" s="45"/>
      <c r="AI44" s="30"/>
      <c r="AJ44" s="20"/>
    </row>
    <row r="45" spans="1:36" ht="18" customHeight="1">
      <c r="A45" s="361"/>
      <c r="B45" s="378"/>
      <c r="C45" s="379"/>
      <c r="D45" s="380"/>
      <c r="E45" s="47" t="s">
        <v>80</v>
      </c>
      <c r="F45" s="48"/>
      <c r="G45" s="48"/>
      <c r="H45" s="48"/>
      <c r="I45" s="48"/>
      <c r="J45" s="48"/>
      <c r="K45" s="48"/>
      <c r="L45" s="48"/>
      <c r="M45" s="48"/>
      <c r="N45" s="48"/>
      <c r="O45" s="48"/>
      <c r="P45" s="48"/>
      <c r="Q45" s="46"/>
      <c r="R45" s="19"/>
      <c r="S45" s="48"/>
      <c r="T45" s="384"/>
      <c r="U45" s="385"/>
      <c r="V45" s="386"/>
      <c r="W45" s="387"/>
      <c r="X45" s="388"/>
      <c r="Y45" s="386"/>
      <c r="Z45" s="387"/>
      <c r="AA45" s="388"/>
      <c r="AB45" s="352"/>
      <c r="AC45" s="353"/>
      <c r="AD45" s="353"/>
      <c r="AE45" s="353"/>
      <c r="AF45" s="354"/>
      <c r="AG45" s="21" t="s">
        <v>104</v>
      </c>
      <c r="AH45" s="45"/>
      <c r="AI45" s="30"/>
      <c r="AJ45" s="20"/>
    </row>
    <row r="46" spans="1:36" ht="18" customHeight="1">
      <c r="A46" s="361"/>
      <c r="B46" s="378"/>
      <c r="C46" s="379"/>
      <c r="D46" s="380"/>
      <c r="E46" s="47" t="s">
        <v>81</v>
      </c>
      <c r="F46" s="48"/>
      <c r="G46" s="48"/>
      <c r="H46" s="48"/>
      <c r="I46" s="48"/>
      <c r="J46" s="48"/>
      <c r="K46" s="48"/>
      <c r="L46" s="48"/>
      <c r="M46" s="48"/>
      <c r="N46" s="48"/>
      <c r="O46" s="48"/>
      <c r="P46" s="48"/>
      <c r="Q46" s="46"/>
      <c r="R46" s="19"/>
      <c r="S46" s="48"/>
      <c r="T46" s="384"/>
      <c r="U46" s="385"/>
      <c r="V46" s="386"/>
      <c r="W46" s="387"/>
      <c r="X46" s="388"/>
      <c r="Y46" s="386"/>
      <c r="Z46" s="387"/>
      <c r="AA46" s="388"/>
      <c r="AB46" s="352"/>
      <c r="AC46" s="353"/>
      <c r="AD46" s="353"/>
      <c r="AE46" s="353"/>
      <c r="AF46" s="354"/>
      <c r="AG46" s="21" t="s">
        <v>105</v>
      </c>
      <c r="AH46" s="45"/>
      <c r="AI46" s="30"/>
      <c r="AJ46" s="20"/>
    </row>
    <row r="47" spans="1:36" ht="18" customHeight="1">
      <c r="A47" s="361"/>
      <c r="B47" s="381"/>
      <c r="C47" s="382"/>
      <c r="D47" s="383"/>
      <c r="E47" s="47" t="s">
        <v>82</v>
      </c>
      <c r="F47" s="48"/>
      <c r="G47" s="48"/>
      <c r="H47" s="48"/>
      <c r="I47" s="48"/>
      <c r="J47" s="48"/>
      <c r="K47" s="48"/>
      <c r="L47" s="48"/>
      <c r="M47" s="48"/>
      <c r="N47" s="48"/>
      <c r="O47" s="48"/>
      <c r="P47" s="48"/>
      <c r="Q47" s="46"/>
      <c r="R47" s="19"/>
      <c r="S47" s="48"/>
      <c r="T47" s="386"/>
      <c r="U47" s="388"/>
      <c r="V47" s="386"/>
      <c r="W47" s="387"/>
      <c r="X47" s="388"/>
      <c r="Y47" s="386"/>
      <c r="Z47" s="387"/>
      <c r="AA47" s="388"/>
      <c r="AB47" s="352"/>
      <c r="AC47" s="353"/>
      <c r="AD47" s="353"/>
      <c r="AE47" s="353"/>
      <c r="AF47" s="354"/>
      <c r="AG47" s="21" t="s">
        <v>106</v>
      </c>
      <c r="AH47" s="45"/>
      <c r="AI47" s="30"/>
      <c r="AJ47" s="20"/>
    </row>
    <row r="48" spans="1:36" ht="18" customHeight="1">
      <c r="A48" s="361"/>
      <c r="B48" s="50" t="s">
        <v>83</v>
      </c>
      <c r="C48" s="53"/>
      <c r="D48" s="54"/>
      <c r="E48" s="35"/>
      <c r="F48" s="8"/>
      <c r="G48" s="48"/>
      <c r="H48" s="48"/>
      <c r="I48" s="48"/>
      <c r="J48" s="48"/>
      <c r="K48" s="48"/>
      <c r="L48" s="48"/>
      <c r="M48" s="48"/>
      <c r="N48" s="48"/>
      <c r="O48" s="48"/>
      <c r="P48" s="48"/>
      <c r="Q48" s="46"/>
      <c r="R48" s="19"/>
      <c r="S48" s="48"/>
      <c r="T48" s="384"/>
      <c r="U48" s="385"/>
      <c r="V48" s="386"/>
      <c r="W48" s="387"/>
      <c r="X48" s="388"/>
      <c r="Y48" s="386"/>
      <c r="Z48" s="387"/>
      <c r="AA48" s="388"/>
      <c r="AB48" s="352"/>
      <c r="AC48" s="353"/>
      <c r="AD48" s="353"/>
      <c r="AE48" s="353"/>
      <c r="AF48" s="354"/>
      <c r="AG48" s="21" t="s">
        <v>107</v>
      </c>
      <c r="AH48" s="45"/>
      <c r="AI48" s="30"/>
      <c r="AJ48" s="20"/>
    </row>
    <row r="49" spans="1:36" ht="18" customHeight="1">
      <c r="A49" s="361"/>
      <c r="B49" s="51" t="s">
        <v>84</v>
      </c>
      <c r="C49" s="36"/>
      <c r="D49" s="37"/>
      <c r="E49" s="18"/>
      <c r="F49" s="19"/>
      <c r="G49" s="48"/>
      <c r="H49" s="48"/>
      <c r="I49" s="48"/>
      <c r="J49" s="48"/>
      <c r="K49" s="48"/>
      <c r="L49" s="48"/>
      <c r="M49" s="48"/>
      <c r="N49" s="48"/>
      <c r="O49" s="48"/>
      <c r="P49" s="48"/>
      <c r="Q49" s="46"/>
      <c r="R49" s="19"/>
      <c r="S49" s="48"/>
      <c r="T49" s="384"/>
      <c r="U49" s="385"/>
      <c r="V49" s="386"/>
      <c r="W49" s="387"/>
      <c r="X49" s="388"/>
      <c r="Y49" s="386"/>
      <c r="Z49" s="387"/>
      <c r="AA49" s="388"/>
      <c r="AB49" s="352"/>
      <c r="AC49" s="353"/>
      <c r="AD49" s="353"/>
      <c r="AE49" s="353"/>
      <c r="AF49" s="354"/>
      <c r="AG49" s="21" t="s">
        <v>108</v>
      </c>
      <c r="AH49" s="45"/>
      <c r="AI49" s="30"/>
      <c r="AJ49" s="20"/>
    </row>
    <row r="50" spans="1:36" ht="18" customHeight="1">
      <c r="A50" s="361"/>
      <c r="B50" s="389" t="s">
        <v>85</v>
      </c>
      <c r="C50" s="390"/>
      <c r="D50" s="391"/>
      <c r="E50" s="47" t="s">
        <v>86</v>
      </c>
      <c r="F50" s="48"/>
      <c r="G50" s="48"/>
      <c r="H50" s="48"/>
      <c r="I50" s="48"/>
      <c r="J50" s="48"/>
      <c r="K50" s="48"/>
      <c r="L50" s="48"/>
      <c r="M50" s="48"/>
      <c r="N50" s="48"/>
      <c r="O50" s="48"/>
      <c r="P50" s="48"/>
      <c r="Q50" s="46"/>
      <c r="R50" s="19"/>
      <c r="S50" s="48"/>
      <c r="T50" s="384"/>
      <c r="U50" s="385"/>
      <c r="V50" s="386"/>
      <c r="W50" s="387"/>
      <c r="X50" s="388"/>
      <c r="Y50" s="386"/>
      <c r="Z50" s="387"/>
      <c r="AA50" s="388"/>
      <c r="AB50" s="352"/>
      <c r="AC50" s="353"/>
      <c r="AD50" s="353"/>
      <c r="AE50" s="353"/>
      <c r="AF50" s="354"/>
      <c r="AG50" s="21" t="s">
        <v>99</v>
      </c>
      <c r="AH50" s="45"/>
      <c r="AI50" s="30"/>
      <c r="AJ50" s="20"/>
    </row>
    <row r="51" spans="1:36" ht="18" customHeight="1">
      <c r="A51" s="361"/>
      <c r="B51" s="392"/>
      <c r="C51" s="393"/>
      <c r="D51" s="394"/>
      <c r="E51" s="18" t="s">
        <v>87</v>
      </c>
      <c r="F51" s="19"/>
      <c r="G51" s="19"/>
      <c r="H51" s="19"/>
      <c r="I51" s="19"/>
      <c r="J51" s="19"/>
      <c r="K51" s="19"/>
      <c r="L51" s="19"/>
      <c r="M51" s="19"/>
      <c r="N51" s="19"/>
      <c r="O51" s="19"/>
      <c r="P51" s="19"/>
      <c r="Q51" s="46"/>
      <c r="R51" s="19"/>
      <c r="S51" s="48"/>
      <c r="T51" s="384"/>
      <c r="U51" s="385"/>
      <c r="V51" s="386"/>
      <c r="W51" s="387"/>
      <c r="X51" s="388"/>
      <c r="Y51" s="386"/>
      <c r="Z51" s="387"/>
      <c r="AA51" s="388"/>
      <c r="AB51" s="352"/>
      <c r="AC51" s="353"/>
      <c r="AD51" s="353"/>
      <c r="AE51" s="353"/>
      <c r="AF51" s="354"/>
      <c r="AG51" s="21" t="s">
        <v>100</v>
      </c>
      <c r="AH51" s="45"/>
      <c r="AI51" s="30"/>
      <c r="AJ51" s="20"/>
    </row>
    <row r="52" spans="1:36" ht="18" customHeight="1">
      <c r="A52" s="362"/>
      <c r="B52" s="395"/>
      <c r="C52" s="396"/>
      <c r="D52" s="397"/>
      <c r="E52" s="18" t="s">
        <v>88</v>
      </c>
      <c r="F52" s="19"/>
      <c r="G52" s="19"/>
      <c r="H52" s="19"/>
      <c r="I52" s="19"/>
      <c r="J52" s="19"/>
      <c r="K52" s="19"/>
      <c r="L52" s="19"/>
      <c r="M52" s="19"/>
      <c r="N52" s="19"/>
      <c r="O52" s="19"/>
      <c r="P52" s="19"/>
      <c r="Q52" s="46"/>
      <c r="R52" s="19"/>
      <c r="S52" s="48"/>
      <c r="T52" s="384"/>
      <c r="U52" s="385"/>
      <c r="V52" s="386"/>
      <c r="W52" s="387"/>
      <c r="X52" s="388"/>
      <c r="Y52" s="386"/>
      <c r="Z52" s="387"/>
      <c r="AA52" s="388"/>
      <c r="AB52" s="352"/>
      <c r="AC52" s="353"/>
      <c r="AD52" s="353"/>
      <c r="AE52" s="353"/>
      <c r="AF52" s="354"/>
      <c r="AG52" s="21" t="s">
        <v>101</v>
      </c>
      <c r="AH52" s="45"/>
      <c r="AI52" s="30"/>
      <c r="AJ52" s="20"/>
    </row>
    <row r="53" spans="1:36" ht="18" customHeight="1">
      <c r="A53" s="47" t="s">
        <v>34</v>
      </c>
      <c r="B53" s="48"/>
      <c r="C53" s="24"/>
      <c r="D53" s="24"/>
      <c r="E53" s="24"/>
      <c r="F53" s="24"/>
      <c r="G53" s="25"/>
      <c r="H53" s="26"/>
      <c r="I53" s="27"/>
      <c r="J53" s="28"/>
      <c r="K53" s="27"/>
      <c r="L53" s="27"/>
      <c r="M53" s="27"/>
      <c r="N53" s="27"/>
      <c r="O53" s="27"/>
      <c r="P53" s="27"/>
      <c r="Q53" s="29"/>
      <c r="R53" s="23" t="s">
        <v>35</v>
      </c>
      <c r="S53" s="48"/>
      <c r="T53" s="48"/>
      <c r="U53" s="48"/>
      <c r="V53" s="48"/>
      <c r="W53" s="48"/>
      <c r="X53" s="48"/>
      <c r="Y53" s="48"/>
      <c r="Z53" s="48"/>
      <c r="AA53" s="48"/>
      <c r="AB53" s="48"/>
      <c r="AC53" s="48"/>
      <c r="AD53" s="48"/>
      <c r="AE53" s="48"/>
      <c r="AF53" s="48"/>
      <c r="AG53" s="48"/>
      <c r="AH53" s="48"/>
      <c r="AI53" s="48"/>
      <c r="AJ53" s="49"/>
    </row>
    <row r="54" spans="1:36" ht="18" customHeight="1">
      <c r="A54" s="18" t="s">
        <v>36</v>
      </c>
      <c r="B54" s="19"/>
      <c r="C54" s="19"/>
      <c r="D54" s="19"/>
      <c r="E54" s="19"/>
      <c r="F54" s="19"/>
      <c r="G54" s="20"/>
      <c r="H54" s="26"/>
      <c r="I54" s="27"/>
      <c r="J54" s="28"/>
      <c r="K54" s="27"/>
      <c r="L54" s="27"/>
      <c r="M54" s="27"/>
      <c r="N54" s="27"/>
      <c r="O54" s="27"/>
      <c r="P54" s="27"/>
      <c r="Q54" s="29"/>
      <c r="R54" s="22" t="s">
        <v>89</v>
      </c>
      <c r="S54" s="19"/>
      <c r="T54" s="19"/>
      <c r="U54" s="19"/>
      <c r="V54" s="19"/>
      <c r="W54" s="19"/>
      <c r="X54" s="19"/>
      <c r="Y54" s="19"/>
      <c r="Z54" s="19"/>
      <c r="AA54" s="19"/>
      <c r="AB54" s="19"/>
      <c r="AC54" s="19"/>
      <c r="AD54" s="19"/>
      <c r="AE54" s="19"/>
      <c r="AF54" s="19"/>
      <c r="AG54" s="19"/>
      <c r="AH54" s="19"/>
      <c r="AI54" s="19"/>
      <c r="AJ54" s="20"/>
    </row>
    <row r="55" spans="1:36" ht="18" customHeight="1">
      <c r="A55" s="8"/>
      <c r="B55" s="43"/>
      <c r="C55" s="8"/>
      <c r="D55" s="8"/>
      <c r="E55" s="8"/>
      <c r="F55" s="8"/>
      <c r="G55" s="8"/>
      <c r="H55" s="52"/>
      <c r="I55" s="52"/>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row>
    <row r="56" spans="1:36" s="9" customFormat="1" ht="14.85" customHeight="1">
      <c r="B56" s="38"/>
    </row>
    <row r="57" spans="1:36" ht="14.85" customHeight="1">
      <c r="A57" s="8"/>
    </row>
    <row r="58" spans="1:36" ht="14.85" customHeight="1">
      <c r="A58" s="8"/>
    </row>
  </sheetData>
  <mergeCells count="118">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 ref="T46:U46"/>
    <mergeCell ref="V46:X46"/>
    <mergeCell ref="Y46:AA46"/>
    <mergeCell ref="AB46:AF46"/>
    <mergeCell ref="T43:U43"/>
    <mergeCell ref="V43:X43"/>
    <mergeCell ref="Y43:AA43"/>
    <mergeCell ref="AB43:AF43"/>
    <mergeCell ref="T44:U44"/>
    <mergeCell ref="V44:X44"/>
    <mergeCell ref="Y44:AA44"/>
    <mergeCell ref="AB44:AF44"/>
    <mergeCell ref="Y39:AA39"/>
    <mergeCell ref="AB39:AF39"/>
    <mergeCell ref="T40:U40"/>
    <mergeCell ref="Y40:AA40"/>
    <mergeCell ref="AB40:AF40"/>
    <mergeCell ref="T45:U45"/>
    <mergeCell ref="V45:X45"/>
    <mergeCell ref="Y45:AA45"/>
    <mergeCell ref="AB45:AF45"/>
    <mergeCell ref="V40:X40"/>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A12" sqref="A12:L12"/>
    </sheetView>
  </sheetViews>
  <sheetFormatPr defaultColWidth="6.625" defaultRowHeight="12.75"/>
  <cols>
    <col min="1" max="1" width="4.75" style="88" customWidth="1"/>
    <col min="2" max="3" width="11.125" style="88" customWidth="1"/>
    <col min="4" max="5" width="9.625" style="88" customWidth="1"/>
    <col min="6" max="6" width="13.375" style="88" customWidth="1"/>
    <col min="7" max="12" width="4" style="88" customWidth="1"/>
    <col min="13" max="16384" width="6.625" style="88"/>
  </cols>
  <sheetData>
    <row r="1" spans="1:12">
      <c r="A1" s="694" t="s">
        <v>150</v>
      </c>
      <c r="B1" s="694"/>
      <c r="C1" s="694"/>
      <c r="D1" s="694"/>
      <c r="E1" s="694"/>
      <c r="F1" s="694"/>
      <c r="G1" s="694"/>
      <c r="H1" s="694"/>
      <c r="I1" s="694"/>
      <c r="J1" s="694"/>
      <c r="K1" s="694"/>
      <c r="L1" s="694"/>
    </row>
    <row r="3" spans="1:12" ht="16.899999999999999" customHeight="1">
      <c r="A3" s="685" t="s">
        <v>151</v>
      </c>
      <c r="B3" s="685"/>
      <c r="C3" s="685"/>
      <c r="D3" s="685"/>
      <c r="E3" s="685"/>
      <c r="F3" s="685"/>
      <c r="G3" s="685"/>
      <c r="H3" s="685"/>
      <c r="I3" s="685"/>
      <c r="J3" s="685"/>
      <c r="K3" s="685"/>
      <c r="L3" s="685"/>
    </row>
    <row r="4" spans="1:12" ht="16.899999999999999" customHeight="1">
      <c r="A4" s="89"/>
      <c r="B4" s="89"/>
      <c r="C4" s="89"/>
      <c r="D4" s="89"/>
      <c r="E4" s="89"/>
      <c r="F4" s="89"/>
      <c r="G4" s="89"/>
      <c r="H4" s="89"/>
      <c r="I4" s="89"/>
      <c r="J4" s="89"/>
      <c r="K4" s="89"/>
      <c r="L4" s="89"/>
    </row>
    <row r="5" spans="1:12" ht="24" customHeight="1">
      <c r="A5" s="90"/>
      <c r="B5" s="90"/>
      <c r="C5" s="90"/>
      <c r="D5" s="90"/>
      <c r="E5" s="90"/>
      <c r="F5" s="90"/>
      <c r="G5" s="91"/>
      <c r="H5" s="92" t="s">
        <v>152</v>
      </c>
      <c r="I5" s="92"/>
      <c r="J5" s="92" t="s">
        <v>153</v>
      </c>
      <c r="K5" s="92"/>
      <c r="L5" s="92" t="s">
        <v>154</v>
      </c>
    </row>
    <row r="6" spans="1:12" ht="16.899999999999999" customHeight="1">
      <c r="A6" s="695" t="s">
        <v>155</v>
      </c>
      <c r="B6" s="695"/>
      <c r="C6" s="90" t="s">
        <v>156</v>
      </c>
      <c r="D6" s="90"/>
      <c r="E6" s="90"/>
      <c r="F6" s="90"/>
      <c r="G6" s="90"/>
      <c r="H6" s="90"/>
      <c r="I6" s="90"/>
      <c r="J6" s="90"/>
      <c r="K6" s="90"/>
      <c r="L6" s="90"/>
    </row>
    <row r="7" spans="1:12" ht="16.899999999999999" customHeight="1">
      <c r="A7" s="93"/>
      <c r="B7" s="93"/>
      <c r="C7" s="93"/>
      <c r="D7" s="93"/>
      <c r="E7" s="93"/>
      <c r="F7" s="93"/>
      <c r="G7" s="93"/>
      <c r="H7" s="93"/>
      <c r="I7" s="93"/>
      <c r="J7" s="93"/>
      <c r="K7" s="93"/>
      <c r="L7" s="93"/>
    </row>
    <row r="8" spans="1:12" s="95" customFormat="1" ht="21" customHeight="1">
      <c r="A8" s="696" t="s">
        <v>157</v>
      </c>
      <c r="B8" s="696"/>
      <c r="C8" s="696"/>
      <c r="D8" s="94" t="s">
        <v>158</v>
      </c>
      <c r="E8" s="697"/>
      <c r="F8" s="697"/>
      <c r="G8" s="697"/>
      <c r="H8" s="697"/>
      <c r="I8" s="697"/>
      <c r="J8" s="697"/>
      <c r="K8" s="697"/>
      <c r="L8" s="697"/>
    </row>
    <row r="9" spans="1:12" ht="21" customHeight="1">
      <c r="A9" s="96"/>
      <c r="B9" s="96"/>
      <c r="C9" s="96"/>
      <c r="D9" s="97"/>
      <c r="E9" s="698"/>
      <c r="F9" s="698"/>
      <c r="G9" s="698"/>
      <c r="H9" s="698"/>
      <c r="I9" s="698"/>
      <c r="J9" s="698"/>
      <c r="K9" s="698"/>
      <c r="L9" s="698"/>
    </row>
    <row r="10" spans="1:12" ht="21" customHeight="1">
      <c r="A10" s="96"/>
      <c r="B10" s="96"/>
      <c r="C10" s="96"/>
      <c r="D10" s="690" t="s">
        <v>159</v>
      </c>
      <c r="E10" s="690"/>
      <c r="F10" s="691"/>
      <c r="G10" s="691"/>
      <c r="H10" s="691"/>
      <c r="I10" s="691"/>
      <c r="J10" s="691"/>
      <c r="K10" s="691"/>
      <c r="L10" s="691"/>
    </row>
    <row r="11" spans="1:12" ht="21" customHeight="1">
      <c r="D11" s="693"/>
      <c r="E11" s="693"/>
      <c r="F11" s="692"/>
      <c r="G11" s="692"/>
      <c r="H11" s="692"/>
      <c r="I11" s="692"/>
      <c r="J11" s="692"/>
      <c r="K11" s="692"/>
      <c r="L11" s="692"/>
    </row>
    <row r="12" spans="1:12" ht="27.75" customHeight="1">
      <c r="A12" s="699"/>
      <c r="B12" s="699"/>
      <c r="C12" s="699"/>
      <c r="D12" s="699"/>
      <c r="E12" s="699"/>
      <c r="F12" s="699"/>
      <c r="G12" s="699"/>
      <c r="H12" s="699"/>
      <c r="I12" s="699"/>
      <c r="J12" s="699"/>
      <c r="K12" s="699"/>
      <c r="L12" s="699"/>
    </row>
    <row r="13" spans="1:12" ht="27.75" customHeight="1">
      <c r="A13" s="98"/>
      <c r="B13" s="98"/>
      <c r="C13" s="98"/>
      <c r="D13" s="98"/>
      <c r="E13" s="98"/>
      <c r="F13" s="98"/>
      <c r="G13" s="98"/>
      <c r="H13" s="98"/>
      <c r="I13" s="98"/>
      <c r="J13" s="98"/>
      <c r="K13" s="98"/>
      <c r="L13" s="98"/>
    </row>
    <row r="14" spans="1:12" s="101" customFormat="1" ht="16.899999999999999" customHeight="1">
      <c r="A14" s="99" t="s">
        <v>160</v>
      </c>
      <c r="B14" s="100"/>
      <c r="C14" s="100"/>
      <c r="D14" s="100"/>
      <c r="E14" s="100"/>
      <c r="F14" s="100"/>
      <c r="G14" s="100"/>
      <c r="H14" s="100"/>
      <c r="I14" s="100"/>
      <c r="J14" s="100"/>
      <c r="K14" s="100"/>
      <c r="L14" s="100"/>
    </row>
    <row r="20" spans="1:8" ht="19.5" customHeight="1">
      <c r="A20" s="102"/>
      <c r="B20" s="700" t="s">
        <v>161</v>
      </c>
      <c r="C20" s="701"/>
      <c r="D20" s="701"/>
      <c r="E20" s="701"/>
      <c r="F20" s="701"/>
      <c r="G20" s="701"/>
      <c r="H20" s="702"/>
    </row>
    <row r="21" spans="1:8" ht="19.5" customHeight="1">
      <c r="A21" s="102"/>
      <c r="B21" s="700" t="s">
        <v>162</v>
      </c>
      <c r="C21" s="701"/>
      <c r="D21" s="701"/>
      <c r="E21" s="701"/>
      <c r="F21" s="701"/>
      <c r="G21" s="701"/>
      <c r="H21" s="702"/>
    </row>
    <row r="22" spans="1:8" ht="19.5" customHeight="1">
      <c r="A22" s="102"/>
      <c r="B22" s="700" t="s">
        <v>163</v>
      </c>
      <c r="C22" s="701"/>
      <c r="D22" s="701"/>
      <c r="E22" s="701"/>
      <c r="F22" s="701"/>
      <c r="G22" s="701"/>
      <c r="H22" s="702"/>
    </row>
    <row r="23" spans="1:8" ht="19.5" customHeight="1">
      <c r="A23" s="102"/>
      <c r="B23" s="700" t="s">
        <v>164</v>
      </c>
      <c r="C23" s="701"/>
      <c r="D23" s="701"/>
      <c r="E23" s="701"/>
      <c r="F23" s="701"/>
      <c r="G23" s="701"/>
      <c r="H23" s="702"/>
    </row>
    <row r="24" spans="1:8">
      <c r="A24" s="88" t="s">
        <v>165</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C12" sqref="C12"/>
    </sheetView>
  </sheetViews>
  <sheetFormatPr defaultColWidth="7" defaultRowHeight="13.5"/>
  <cols>
    <col min="1" max="1" width="0.75" style="103" customWidth="1"/>
    <col min="2" max="2" width="5.875" style="103" customWidth="1"/>
    <col min="3" max="3" width="83.125" style="104" customWidth="1"/>
    <col min="4" max="4" width="0.75" style="103" customWidth="1"/>
    <col min="5" max="10" width="7" style="103"/>
    <col min="11" max="11" width="6.5" style="103" customWidth="1"/>
    <col min="12" max="16384" width="7" style="103"/>
  </cols>
  <sheetData>
    <row r="1" spans="2:3">
      <c r="B1" s="103" t="s">
        <v>166</v>
      </c>
      <c r="C1" s="103"/>
    </row>
    <row r="2" spans="2:3">
      <c r="C2" s="103" t="s">
        <v>167</v>
      </c>
    </row>
    <row r="3" spans="2:3" ht="6" customHeight="1"/>
    <row r="4" spans="2:3">
      <c r="B4" s="105" t="s">
        <v>168</v>
      </c>
      <c r="C4" s="106" t="s">
        <v>169</v>
      </c>
    </row>
    <row r="5" spans="2:3" ht="21">
      <c r="B5" s="107" t="s">
        <v>170</v>
      </c>
      <c r="C5" s="108" t="s">
        <v>171</v>
      </c>
    </row>
    <row r="6" spans="2:3" ht="21">
      <c r="B6" s="107" t="s">
        <v>172</v>
      </c>
      <c r="C6" s="108" t="s">
        <v>173</v>
      </c>
    </row>
    <row r="7" spans="2:3" ht="21">
      <c r="B7" s="107" t="s">
        <v>174</v>
      </c>
      <c r="C7" s="108" t="s">
        <v>175</v>
      </c>
    </row>
    <row r="8" spans="2:3">
      <c r="B8" s="107" t="s">
        <v>176</v>
      </c>
      <c r="C8" s="108" t="s">
        <v>177</v>
      </c>
    </row>
    <row r="9" spans="2:3" ht="21">
      <c r="B9" s="107" t="s">
        <v>178</v>
      </c>
      <c r="C9" s="108" t="s">
        <v>179</v>
      </c>
    </row>
    <row r="10" spans="2:3" ht="21">
      <c r="B10" s="107" t="s">
        <v>180</v>
      </c>
      <c r="C10" s="108" t="s">
        <v>181</v>
      </c>
    </row>
    <row r="11" spans="2:3" ht="31.5">
      <c r="B11" s="107" t="s">
        <v>182</v>
      </c>
      <c r="C11" s="108" t="s">
        <v>183</v>
      </c>
    </row>
    <row r="12" spans="2:3" ht="105">
      <c r="B12" s="107" t="s">
        <v>184</v>
      </c>
      <c r="C12" s="108" t="s">
        <v>185</v>
      </c>
    </row>
    <row r="13" spans="2:3" ht="105">
      <c r="B13" s="107" t="s">
        <v>186</v>
      </c>
      <c r="C13" s="108" t="s">
        <v>187</v>
      </c>
    </row>
    <row r="14" spans="2:3" ht="63">
      <c r="B14" s="107" t="s">
        <v>188</v>
      </c>
      <c r="C14" s="108" t="s">
        <v>189</v>
      </c>
    </row>
    <row r="15" spans="2:3" ht="42">
      <c r="B15" s="107" t="s">
        <v>190</v>
      </c>
      <c r="C15" s="108" t="s">
        <v>191</v>
      </c>
    </row>
    <row r="16" spans="2:3" ht="63">
      <c r="B16" s="107" t="s">
        <v>192</v>
      </c>
      <c r="C16" s="108" t="s">
        <v>193</v>
      </c>
    </row>
    <row r="17" spans="2:3">
      <c r="B17" s="107" t="s">
        <v>194</v>
      </c>
      <c r="C17" s="108" t="s">
        <v>195</v>
      </c>
    </row>
    <row r="18" spans="2:3" ht="21">
      <c r="B18" s="107" t="s">
        <v>196</v>
      </c>
      <c r="C18" s="108" t="s">
        <v>197</v>
      </c>
    </row>
    <row r="19" spans="2:3" ht="31.5">
      <c r="B19" s="107" t="s">
        <v>198</v>
      </c>
      <c r="C19" s="108" t="s">
        <v>199</v>
      </c>
    </row>
    <row r="20" spans="2:3" ht="31.5">
      <c r="B20" s="107" t="s">
        <v>200</v>
      </c>
      <c r="C20" s="109" t="s">
        <v>201</v>
      </c>
    </row>
    <row r="21" spans="2:3" ht="31.5">
      <c r="B21" s="110" t="s">
        <v>202</v>
      </c>
      <c r="C21" s="111" t="s">
        <v>203</v>
      </c>
    </row>
    <row r="22" spans="2:3">
      <c r="B22" s="112"/>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C12" sqref="C12"/>
    </sheetView>
  </sheetViews>
  <sheetFormatPr defaultColWidth="7" defaultRowHeight="13.5"/>
  <cols>
    <col min="1" max="1" width="0.75" style="103" customWidth="1"/>
    <col min="2" max="2" width="5.875" style="103" customWidth="1"/>
    <col min="3" max="3" width="83.125" style="104" customWidth="1"/>
    <col min="4" max="4" width="0.75" style="103" customWidth="1"/>
    <col min="5" max="10" width="7" style="103"/>
    <col min="11" max="11" width="6.5" style="103" customWidth="1"/>
    <col min="12" max="16384" width="7" style="103"/>
  </cols>
  <sheetData>
    <row r="1" spans="2:3">
      <c r="B1" s="103" t="s">
        <v>204</v>
      </c>
      <c r="C1" s="103"/>
    </row>
    <row r="2" spans="2:3">
      <c r="C2" s="103" t="s">
        <v>205</v>
      </c>
    </row>
    <row r="3" spans="2:3" ht="6" customHeight="1"/>
    <row r="4" spans="2:3">
      <c r="B4" s="105" t="s">
        <v>168</v>
      </c>
      <c r="C4" s="106" t="s">
        <v>169</v>
      </c>
    </row>
    <row r="5" spans="2:3">
      <c r="B5" s="107" t="s">
        <v>170</v>
      </c>
      <c r="C5" s="108" t="s">
        <v>206</v>
      </c>
    </row>
    <row r="6" spans="2:3" ht="21">
      <c r="B6" s="107" t="s">
        <v>172</v>
      </c>
      <c r="C6" s="108" t="s">
        <v>207</v>
      </c>
    </row>
    <row r="7" spans="2:3">
      <c r="B7" s="107" t="s">
        <v>208</v>
      </c>
      <c r="C7" s="108" t="s">
        <v>177</v>
      </c>
    </row>
    <row r="8" spans="2:3" ht="21">
      <c r="B8" s="107" t="s">
        <v>174</v>
      </c>
      <c r="C8" s="108" t="s">
        <v>179</v>
      </c>
    </row>
    <row r="9" spans="2:3" ht="21">
      <c r="B9" s="107" t="s">
        <v>176</v>
      </c>
      <c r="C9" s="108" t="s">
        <v>181</v>
      </c>
    </row>
    <row r="10" spans="2:3" ht="31.5">
      <c r="B10" s="107" t="s">
        <v>209</v>
      </c>
      <c r="C10" s="108" t="s">
        <v>183</v>
      </c>
    </row>
    <row r="11" spans="2:3" ht="84">
      <c r="B11" s="107" t="s">
        <v>178</v>
      </c>
      <c r="C11" s="108" t="s">
        <v>210</v>
      </c>
    </row>
    <row r="12" spans="2:3" ht="52.5">
      <c r="B12" s="107" t="s">
        <v>180</v>
      </c>
      <c r="C12" s="108" t="s">
        <v>211</v>
      </c>
    </row>
    <row r="13" spans="2:3" ht="31.5">
      <c r="B13" s="107" t="s">
        <v>184</v>
      </c>
      <c r="C13" s="108" t="s">
        <v>212</v>
      </c>
    </row>
    <row r="14" spans="2:3" ht="52.5">
      <c r="B14" s="107" t="s">
        <v>186</v>
      </c>
      <c r="C14" s="108" t="s">
        <v>213</v>
      </c>
    </row>
    <row r="15" spans="2:3" ht="31.5">
      <c r="B15" s="107" t="s">
        <v>188</v>
      </c>
      <c r="C15" s="108" t="s">
        <v>214</v>
      </c>
    </row>
    <row r="16" spans="2:3">
      <c r="B16" s="107" t="s">
        <v>190</v>
      </c>
      <c r="C16" s="108" t="s">
        <v>195</v>
      </c>
    </row>
    <row r="17" spans="2:3">
      <c r="B17" s="107" t="s">
        <v>194</v>
      </c>
      <c r="C17" s="108" t="s">
        <v>215</v>
      </c>
    </row>
    <row r="18" spans="2:3">
      <c r="B18" s="110" t="s">
        <v>196</v>
      </c>
      <c r="C18" s="111" t="s">
        <v>216</v>
      </c>
    </row>
    <row r="19" spans="2:3">
      <c r="B19" s="112"/>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C12" sqref="C12"/>
    </sheetView>
  </sheetViews>
  <sheetFormatPr defaultColWidth="7" defaultRowHeight="13.5"/>
  <cols>
    <col min="1" max="1" width="0.75" style="103" customWidth="1"/>
    <col min="2" max="2" width="5.875" style="103" customWidth="1"/>
    <col min="3" max="3" width="83.125" style="104" customWidth="1"/>
    <col min="4" max="4" width="0.75" style="103" customWidth="1"/>
    <col min="5" max="10" width="7" style="103"/>
    <col min="11" max="11" width="6.5" style="103" customWidth="1"/>
    <col min="12" max="16384" width="7" style="103"/>
  </cols>
  <sheetData>
    <row r="1" spans="2:3">
      <c r="B1" s="103" t="s">
        <v>217</v>
      </c>
      <c r="C1" s="103"/>
    </row>
    <row r="2" spans="2:3">
      <c r="C2" s="103" t="s">
        <v>218</v>
      </c>
    </row>
    <row r="3" spans="2:3" ht="6" customHeight="1"/>
    <row r="4" spans="2:3">
      <c r="B4" s="105" t="s">
        <v>168</v>
      </c>
      <c r="C4" s="106" t="s">
        <v>169</v>
      </c>
    </row>
    <row r="5" spans="2:3" ht="21">
      <c r="B5" s="107" t="s">
        <v>170</v>
      </c>
      <c r="C5" s="108" t="s">
        <v>219</v>
      </c>
    </row>
    <row r="6" spans="2:3" ht="31.5">
      <c r="B6" s="107" t="s">
        <v>172</v>
      </c>
      <c r="C6" s="108" t="s">
        <v>220</v>
      </c>
    </row>
    <row r="7" spans="2:3">
      <c r="B7" s="107" t="s">
        <v>174</v>
      </c>
      <c r="C7" s="108" t="s">
        <v>221</v>
      </c>
    </row>
    <row r="8" spans="2:3">
      <c r="B8" s="107" t="s">
        <v>176</v>
      </c>
      <c r="C8" s="108" t="s">
        <v>177</v>
      </c>
    </row>
    <row r="9" spans="2:3" ht="21">
      <c r="B9" s="107" t="s">
        <v>178</v>
      </c>
      <c r="C9" s="108" t="s">
        <v>179</v>
      </c>
    </row>
    <row r="10" spans="2:3" ht="21">
      <c r="B10" s="107" t="s">
        <v>180</v>
      </c>
      <c r="C10" s="108" t="s">
        <v>181</v>
      </c>
    </row>
    <row r="11" spans="2:3" ht="31.5">
      <c r="B11" s="107" t="s">
        <v>182</v>
      </c>
      <c r="C11" s="108" t="s">
        <v>183</v>
      </c>
    </row>
    <row r="12" spans="2:3" ht="94.5">
      <c r="B12" s="107" t="s">
        <v>184</v>
      </c>
      <c r="C12" s="108" t="s">
        <v>222</v>
      </c>
    </row>
    <row r="13" spans="2:3" ht="94.5">
      <c r="B13" s="107" t="s">
        <v>186</v>
      </c>
      <c r="C13" s="108" t="s">
        <v>223</v>
      </c>
    </row>
    <row r="14" spans="2:3" ht="63">
      <c r="B14" s="107" t="s">
        <v>188</v>
      </c>
      <c r="C14" s="108" t="s">
        <v>224</v>
      </c>
    </row>
    <row r="15" spans="2:3" ht="31.5">
      <c r="B15" s="107" t="s">
        <v>190</v>
      </c>
      <c r="C15" s="108" t="s">
        <v>225</v>
      </c>
    </row>
    <row r="16" spans="2:3" ht="31.5">
      <c r="B16" s="107" t="s">
        <v>226</v>
      </c>
      <c r="C16" s="108" t="s">
        <v>227</v>
      </c>
    </row>
    <row r="17" spans="2:3">
      <c r="B17" s="107" t="s">
        <v>194</v>
      </c>
      <c r="C17" s="108" t="s">
        <v>195</v>
      </c>
    </row>
    <row r="18" spans="2:3" ht="21">
      <c r="B18" s="107" t="s">
        <v>196</v>
      </c>
      <c r="C18" s="108" t="s">
        <v>228</v>
      </c>
    </row>
    <row r="19" spans="2:3" ht="21">
      <c r="B19" s="107" t="s">
        <v>198</v>
      </c>
      <c r="C19" s="109" t="s">
        <v>229</v>
      </c>
    </row>
    <row r="20" spans="2:3" ht="21">
      <c r="B20" s="107" t="s">
        <v>200</v>
      </c>
      <c r="C20" s="108" t="s">
        <v>230</v>
      </c>
    </row>
    <row r="21" spans="2:3" ht="21">
      <c r="B21" s="113" t="s">
        <v>202</v>
      </c>
      <c r="C21" s="111" t="s">
        <v>231</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C12" sqref="C12"/>
    </sheetView>
  </sheetViews>
  <sheetFormatPr defaultColWidth="7" defaultRowHeight="13.5"/>
  <cols>
    <col min="1" max="1" width="0.75" style="103" customWidth="1"/>
    <col min="2" max="2" width="5.875" style="103" customWidth="1"/>
    <col min="3" max="3" width="83.125" style="104" customWidth="1"/>
    <col min="4" max="4" width="0.75" style="103" customWidth="1"/>
    <col min="5" max="10" width="7" style="103"/>
    <col min="11" max="11" width="6.5" style="103" customWidth="1"/>
    <col min="12" max="16384" width="7" style="103"/>
  </cols>
  <sheetData>
    <row r="1" spans="2:3">
      <c r="B1" s="103" t="s">
        <v>232</v>
      </c>
      <c r="C1" s="103"/>
    </row>
    <row r="2" spans="2:3">
      <c r="C2" s="103" t="s">
        <v>233</v>
      </c>
    </row>
    <row r="3" spans="2:3" ht="6" customHeight="1"/>
    <row r="4" spans="2:3">
      <c r="B4" s="105" t="s">
        <v>168</v>
      </c>
      <c r="C4" s="106" t="s">
        <v>169</v>
      </c>
    </row>
    <row r="5" spans="2:3" ht="21">
      <c r="B5" s="107" t="s">
        <v>170</v>
      </c>
      <c r="C5" s="108" t="s">
        <v>234</v>
      </c>
    </row>
    <row r="6" spans="2:3" ht="21">
      <c r="B6" s="107" t="s">
        <v>172</v>
      </c>
      <c r="C6" s="108" t="s">
        <v>235</v>
      </c>
    </row>
    <row r="7" spans="2:3">
      <c r="B7" s="107" t="s">
        <v>208</v>
      </c>
      <c r="C7" s="108" t="s">
        <v>177</v>
      </c>
    </row>
    <row r="8" spans="2:3" ht="21">
      <c r="B8" s="107" t="s">
        <v>174</v>
      </c>
      <c r="C8" s="108" t="s">
        <v>179</v>
      </c>
    </row>
    <row r="9" spans="2:3" ht="21">
      <c r="B9" s="107" t="s">
        <v>176</v>
      </c>
      <c r="C9" s="108" t="s">
        <v>181</v>
      </c>
    </row>
    <row r="10" spans="2:3" ht="31.5">
      <c r="B10" s="107" t="s">
        <v>209</v>
      </c>
      <c r="C10" s="108" t="s">
        <v>183</v>
      </c>
    </row>
    <row r="11" spans="2:3" ht="84">
      <c r="B11" s="107" t="s">
        <v>178</v>
      </c>
      <c r="C11" s="108" t="s">
        <v>236</v>
      </c>
    </row>
    <row r="12" spans="2:3" ht="52.5">
      <c r="B12" s="107" t="s">
        <v>180</v>
      </c>
      <c r="C12" s="108" t="s">
        <v>237</v>
      </c>
    </row>
    <row r="13" spans="2:3" ht="31.5">
      <c r="B13" s="107" t="s">
        <v>184</v>
      </c>
      <c r="C13" s="108" t="s">
        <v>238</v>
      </c>
    </row>
    <row r="14" spans="2:3" ht="52.5">
      <c r="B14" s="107" t="s">
        <v>186</v>
      </c>
      <c r="C14" s="108" t="s">
        <v>239</v>
      </c>
    </row>
    <row r="15" spans="2:3" ht="31.5">
      <c r="B15" s="107" t="s">
        <v>188</v>
      </c>
      <c r="C15" s="108" t="s">
        <v>240</v>
      </c>
    </row>
    <row r="16" spans="2:3">
      <c r="B16" s="107" t="s">
        <v>190</v>
      </c>
      <c r="C16" s="108" t="s">
        <v>195</v>
      </c>
    </row>
    <row r="17" spans="2:3">
      <c r="B17" s="107" t="s">
        <v>194</v>
      </c>
      <c r="C17" s="108" t="s">
        <v>215</v>
      </c>
    </row>
    <row r="18" spans="2:3">
      <c r="B18" s="110" t="s">
        <v>196</v>
      </c>
      <c r="C18" s="111" t="s">
        <v>216</v>
      </c>
    </row>
    <row r="19" spans="2:3">
      <c r="B19" s="112"/>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703" customWidth="1"/>
    <col min="2" max="2" width="30" style="703" customWidth="1"/>
    <col min="3" max="16384" width="9" style="703"/>
  </cols>
  <sheetData>
    <row r="1" spans="1:6" ht="22.5" customHeight="1">
      <c r="A1" s="703" t="s">
        <v>408</v>
      </c>
    </row>
    <row r="2" spans="1:6" ht="24.75" customHeight="1">
      <c r="A2" s="704" t="s">
        <v>409</v>
      </c>
      <c r="B2" s="704"/>
      <c r="C2" s="705"/>
      <c r="D2" s="705"/>
      <c r="E2" s="705"/>
      <c r="F2" s="705"/>
    </row>
    <row r="3" spans="1:6" ht="18.75" customHeight="1"/>
    <row r="4" spans="1:6" ht="14.1" customHeight="1">
      <c r="A4" s="706" t="s">
        <v>7</v>
      </c>
      <c r="B4" s="707" t="s">
        <v>410</v>
      </c>
    </row>
    <row r="5" spans="1:6" ht="18.75" customHeight="1">
      <c r="A5" s="708" t="s">
        <v>411</v>
      </c>
      <c r="B5" s="709"/>
    </row>
    <row r="6" spans="1:6" ht="15" customHeight="1">
      <c r="A6" s="710"/>
      <c r="B6" s="711"/>
    </row>
    <row r="7" spans="1:6" ht="39" customHeight="1">
      <c r="A7" s="712"/>
      <c r="B7" s="713"/>
    </row>
    <row r="8" spans="1:6" ht="15" customHeight="1">
      <c r="A8" s="710"/>
      <c r="B8" s="711"/>
    </row>
    <row r="9" spans="1:6" ht="39" customHeight="1">
      <c r="A9" s="712"/>
      <c r="B9" s="713"/>
    </row>
    <row r="10" spans="1:6" ht="15" customHeight="1">
      <c r="A10" s="710"/>
      <c r="B10" s="711"/>
    </row>
    <row r="11" spans="1:6" ht="39" customHeight="1">
      <c r="A11" s="712"/>
      <c r="B11" s="713"/>
    </row>
    <row r="12" spans="1:6" ht="15" customHeight="1">
      <c r="A12" s="710"/>
      <c r="B12" s="711"/>
    </row>
    <row r="13" spans="1:6" ht="39" customHeight="1">
      <c r="A13" s="712"/>
      <c r="B13" s="713"/>
    </row>
    <row r="14" spans="1:6" ht="15" customHeight="1">
      <c r="A14" s="710"/>
      <c r="B14" s="711"/>
    </row>
    <row r="15" spans="1:6" ht="39" customHeight="1">
      <c r="A15" s="712"/>
      <c r="B15" s="713"/>
    </row>
    <row r="16" spans="1:6" ht="7.5" customHeight="1">
      <c r="A16" s="714"/>
      <c r="B16" s="715"/>
    </row>
    <row r="17" spans="1:2" ht="15" customHeight="1">
      <c r="A17" s="716"/>
      <c r="B17" s="716"/>
    </row>
    <row r="18" spans="1:2" ht="15" customHeight="1">
      <c r="A18" s="716"/>
      <c r="B18" s="716"/>
    </row>
    <row r="19" spans="1:2">
      <c r="A19" s="714"/>
      <c r="B19" s="714"/>
    </row>
    <row r="20" spans="1:2">
      <c r="A20" s="714"/>
      <c r="B20" s="714"/>
    </row>
    <row r="21" spans="1:2">
      <c r="A21" s="714"/>
      <c r="B21" s="714"/>
    </row>
    <row r="22" spans="1:2">
      <c r="A22" s="714"/>
      <c r="B22" s="714"/>
    </row>
    <row r="23" spans="1:2">
      <c r="A23" s="714"/>
      <c r="B23" s="714"/>
    </row>
    <row r="24" spans="1:2">
      <c r="A24" s="714"/>
      <c r="B24" s="714"/>
    </row>
    <row r="25" spans="1:2">
      <c r="A25" s="714"/>
      <c r="B25" s="714"/>
    </row>
    <row r="26" spans="1:2">
      <c r="A26" s="714"/>
      <c r="B26" s="714"/>
    </row>
    <row r="27" spans="1:2">
      <c r="A27" s="714"/>
      <c r="B27" s="714"/>
    </row>
    <row r="28" spans="1:2">
      <c r="A28" s="714"/>
      <c r="B28" s="714"/>
    </row>
    <row r="29" spans="1:2">
      <c r="A29" s="714"/>
      <c r="B29" s="714"/>
    </row>
    <row r="30" spans="1:2">
      <c r="A30" s="714"/>
      <c r="B30" s="714"/>
    </row>
    <row r="31" spans="1:2">
      <c r="A31" s="714"/>
      <c r="B31" s="714"/>
    </row>
    <row r="32" spans="1:2">
      <c r="A32" s="714"/>
      <c r="B32" s="714"/>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Normal="55" zoomScaleSheetLayoutView="100"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4" width="9" style="3"/>
    <col min="15" max="15" width="9" style="3" customWidth="1"/>
    <col min="16" max="16384" width="9" style="3"/>
  </cols>
  <sheetData>
    <row r="1" spans="1:17">
      <c r="A1" s="2"/>
      <c r="B1" s="2"/>
    </row>
    <row r="2" spans="1:17" ht="12" customHeight="1">
      <c r="A2" s="2" t="s">
        <v>37</v>
      </c>
      <c r="B2" s="399" t="s">
        <v>114</v>
      </c>
      <c r="C2" s="398" t="s">
        <v>111</v>
      </c>
      <c r="D2" s="398"/>
      <c r="E2" s="398"/>
      <c r="F2" s="398"/>
      <c r="G2" s="398"/>
      <c r="H2" s="398"/>
      <c r="I2" s="398"/>
      <c r="J2" s="398"/>
      <c r="K2" s="398"/>
      <c r="L2" s="398"/>
      <c r="M2" s="398"/>
      <c r="N2" s="398"/>
      <c r="O2" s="398"/>
      <c r="Q2" s="4"/>
    </row>
    <row r="3" spans="1:17">
      <c r="A3" s="2"/>
      <c r="B3" s="399"/>
      <c r="C3" s="398"/>
      <c r="D3" s="398"/>
      <c r="E3" s="398"/>
      <c r="F3" s="398"/>
      <c r="G3" s="398"/>
      <c r="H3" s="398"/>
      <c r="I3" s="398"/>
      <c r="J3" s="398"/>
      <c r="K3" s="398"/>
      <c r="L3" s="398"/>
      <c r="M3" s="398"/>
      <c r="N3" s="398"/>
      <c r="O3" s="398"/>
    </row>
    <row r="4" spans="1:17">
      <c r="A4" s="2"/>
      <c r="B4" s="399"/>
      <c r="C4" s="398"/>
      <c r="D4" s="398"/>
      <c r="E4" s="398"/>
      <c r="F4" s="398"/>
      <c r="G4" s="398"/>
      <c r="H4" s="398"/>
      <c r="I4" s="398"/>
      <c r="J4" s="398"/>
      <c r="K4" s="398"/>
      <c r="L4" s="398"/>
      <c r="M4" s="398"/>
      <c r="N4" s="398"/>
      <c r="O4" s="398"/>
    </row>
    <row r="5" spans="1:17">
      <c r="A5" s="2"/>
      <c r="B5" s="399"/>
      <c r="C5" s="398"/>
      <c r="D5" s="398"/>
      <c r="E5" s="398"/>
      <c r="F5" s="398"/>
      <c r="G5" s="398"/>
      <c r="H5" s="398"/>
      <c r="I5" s="398"/>
      <c r="J5" s="398"/>
      <c r="K5" s="398"/>
      <c r="L5" s="398"/>
      <c r="M5" s="398"/>
      <c r="N5" s="398"/>
      <c r="O5" s="398"/>
    </row>
    <row r="6" spans="1:17">
      <c r="A6" s="2"/>
      <c r="B6" s="399"/>
      <c r="C6" s="398"/>
      <c r="D6" s="398"/>
      <c r="E6" s="398"/>
      <c r="F6" s="398"/>
      <c r="G6" s="398"/>
      <c r="H6" s="398"/>
      <c r="I6" s="398"/>
      <c r="J6" s="398"/>
      <c r="K6" s="398"/>
      <c r="L6" s="398"/>
      <c r="M6" s="398"/>
      <c r="N6" s="398"/>
      <c r="O6" s="398"/>
    </row>
    <row r="7" spans="1:17">
      <c r="A7" s="2"/>
      <c r="B7" s="399"/>
      <c r="C7" s="398"/>
      <c r="D7" s="398"/>
      <c r="E7" s="398"/>
      <c r="F7" s="398"/>
      <c r="G7" s="398"/>
      <c r="H7" s="398"/>
      <c r="I7" s="398"/>
      <c r="J7" s="398"/>
      <c r="K7" s="398"/>
      <c r="L7" s="398"/>
      <c r="M7" s="398"/>
      <c r="N7" s="398"/>
      <c r="O7" s="398"/>
    </row>
    <row r="8" spans="1:17">
      <c r="A8" s="1"/>
      <c r="B8" s="399"/>
      <c r="C8" s="398"/>
      <c r="D8" s="398"/>
      <c r="E8" s="398"/>
      <c r="F8" s="398"/>
      <c r="G8" s="398"/>
      <c r="H8" s="398"/>
      <c r="I8" s="398"/>
      <c r="J8" s="398"/>
      <c r="K8" s="398"/>
      <c r="L8" s="398"/>
      <c r="M8" s="398"/>
      <c r="N8" s="398"/>
      <c r="O8" s="398"/>
    </row>
    <row r="9" spans="1:17">
      <c r="A9" s="1"/>
      <c r="B9" s="399"/>
      <c r="C9" s="398"/>
      <c r="D9" s="398"/>
      <c r="E9" s="398"/>
      <c r="F9" s="398"/>
      <c r="G9" s="398"/>
      <c r="H9" s="398"/>
      <c r="I9" s="398"/>
      <c r="J9" s="398"/>
      <c r="K9" s="398"/>
      <c r="L9" s="398"/>
      <c r="M9" s="398"/>
      <c r="N9" s="398"/>
      <c r="O9" s="398"/>
    </row>
    <row r="10" spans="1:17">
      <c r="B10" s="399"/>
      <c r="C10" s="398"/>
      <c r="D10" s="398"/>
      <c r="E10" s="398"/>
      <c r="F10" s="398"/>
      <c r="G10" s="398"/>
      <c r="H10" s="398"/>
      <c r="I10" s="398"/>
      <c r="J10" s="398"/>
      <c r="K10" s="398"/>
      <c r="L10" s="398"/>
      <c r="M10" s="398"/>
      <c r="N10" s="398"/>
      <c r="O10" s="398"/>
    </row>
    <row r="11" spans="1:17">
      <c r="B11" s="399"/>
      <c r="C11" s="398"/>
      <c r="D11" s="398"/>
      <c r="E11" s="398"/>
      <c r="F11" s="398"/>
      <c r="G11" s="398"/>
      <c r="H11" s="398"/>
      <c r="I11" s="398"/>
      <c r="J11" s="398"/>
      <c r="K11" s="398"/>
      <c r="L11" s="398"/>
      <c r="M11" s="398"/>
      <c r="N11" s="398"/>
      <c r="O11" s="398"/>
    </row>
    <row r="12" spans="1:17">
      <c r="B12" s="399"/>
      <c r="C12" s="398"/>
      <c r="D12" s="398"/>
      <c r="E12" s="398"/>
      <c r="F12" s="398"/>
      <c r="G12" s="398"/>
      <c r="H12" s="398"/>
      <c r="I12" s="398"/>
      <c r="J12" s="398"/>
      <c r="K12" s="398"/>
      <c r="L12" s="398"/>
      <c r="M12" s="398"/>
      <c r="N12" s="398"/>
      <c r="O12" s="398"/>
    </row>
    <row r="13" spans="1:17">
      <c r="B13" s="399"/>
      <c r="C13" s="398"/>
      <c r="D13" s="398"/>
      <c r="E13" s="398"/>
      <c r="F13" s="398"/>
      <c r="G13" s="398"/>
      <c r="H13" s="398"/>
      <c r="I13" s="398"/>
      <c r="J13" s="398"/>
      <c r="K13" s="398"/>
      <c r="L13" s="398"/>
      <c r="M13" s="398"/>
      <c r="N13" s="398"/>
      <c r="O13" s="398"/>
    </row>
    <row r="14" spans="1:17">
      <c r="B14" s="399"/>
      <c r="C14" s="398"/>
      <c r="D14" s="398"/>
      <c r="E14" s="398"/>
      <c r="F14" s="398"/>
      <c r="G14" s="398"/>
      <c r="H14" s="398"/>
      <c r="I14" s="398"/>
      <c r="J14" s="398"/>
      <c r="K14" s="398"/>
      <c r="L14" s="398"/>
      <c r="M14" s="398"/>
      <c r="N14" s="398"/>
      <c r="O14" s="398"/>
    </row>
    <row r="15" spans="1:17">
      <c r="B15" s="399"/>
      <c r="C15" s="398"/>
      <c r="D15" s="398"/>
      <c r="E15" s="398"/>
      <c r="F15" s="398"/>
      <c r="G15" s="398"/>
      <c r="H15" s="398"/>
      <c r="I15" s="398"/>
      <c r="J15" s="398"/>
      <c r="K15" s="398"/>
      <c r="L15" s="398"/>
      <c r="M15" s="398"/>
      <c r="N15" s="398"/>
      <c r="O15" s="398"/>
    </row>
    <row r="16" spans="1:17">
      <c r="B16" s="399"/>
      <c r="C16" s="398"/>
      <c r="D16" s="398"/>
      <c r="E16" s="398"/>
      <c r="F16" s="398"/>
      <c r="G16" s="398"/>
      <c r="H16" s="398"/>
      <c r="I16" s="398"/>
      <c r="J16" s="398"/>
      <c r="K16" s="398"/>
      <c r="L16" s="398"/>
      <c r="M16" s="398"/>
      <c r="N16" s="398"/>
      <c r="O16" s="398"/>
    </row>
    <row r="17" spans="1:15">
      <c r="B17" s="399"/>
      <c r="C17" s="398"/>
      <c r="D17" s="398"/>
      <c r="E17" s="398"/>
      <c r="F17" s="398"/>
      <c r="G17" s="398"/>
      <c r="H17" s="398"/>
      <c r="I17" s="398"/>
      <c r="J17" s="398"/>
      <c r="K17" s="398"/>
      <c r="L17" s="398"/>
      <c r="M17" s="398"/>
      <c r="N17" s="398"/>
      <c r="O17" s="398"/>
    </row>
    <row r="18" spans="1:15">
      <c r="B18" s="399"/>
      <c r="C18" s="398"/>
      <c r="D18" s="398"/>
      <c r="E18" s="398"/>
      <c r="F18" s="398"/>
      <c r="G18" s="398"/>
      <c r="H18" s="398"/>
      <c r="I18" s="398"/>
      <c r="J18" s="398"/>
      <c r="K18" s="398"/>
      <c r="L18" s="398"/>
      <c r="M18" s="398"/>
      <c r="N18" s="398"/>
      <c r="O18" s="398"/>
    </row>
    <row r="19" spans="1:15">
      <c r="A19" s="2"/>
      <c r="B19" s="399"/>
      <c r="C19" s="398"/>
      <c r="D19" s="398"/>
      <c r="E19" s="398"/>
      <c r="F19" s="398"/>
      <c r="G19" s="398"/>
      <c r="H19" s="398"/>
      <c r="I19" s="398"/>
      <c r="J19" s="398"/>
      <c r="K19" s="398"/>
      <c r="L19" s="398"/>
      <c r="M19" s="398"/>
      <c r="N19" s="398"/>
      <c r="O19" s="398"/>
    </row>
    <row r="20" spans="1:15">
      <c r="B20" s="399"/>
      <c r="C20" s="398"/>
      <c r="D20" s="398"/>
      <c r="E20" s="398"/>
      <c r="F20" s="398"/>
      <c r="G20" s="398"/>
      <c r="H20" s="398"/>
      <c r="I20" s="398"/>
      <c r="J20" s="398"/>
      <c r="K20" s="398"/>
      <c r="L20" s="398"/>
      <c r="M20" s="398"/>
      <c r="N20" s="398"/>
      <c r="O20" s="398"/>
    </row>
    <row r="21" spans="1:15">
      <c r="B21" s="399"/>
      <c r="C21" s="398"/>
      <c r="D21" s="398"/>
      <c r="E21" s="398"/>
      <c r="F21" s="398"/>
      <c r="G21" s="398"/>
      <c r="H21" s="398"/>
      <c r="I21" s="398"/>
      <c r="J21" s="398"/>
      <c r="K21" s="398"/>
      <c r="L21" s="398"/>
      <c r="M21" s="398"/>
      <c r="N21" s="398"/>
      <c r="O21" s="398"/>
    </row>
    <row r="22" spans="1:15">
      <c r="B22" s="399"/>
      <c r="C22" s="398"/>
      <c r="D22" s="398"/>
      <c r="E22" s="398"/>
      <c r="F22" s="398"/>
      <c r="G22" s="398"/>
      <c r="H22" s="398"/>
      <c r="I22" s="398"/>
      <c r="J22" s="398"/>
      <c r="K22" s="398"/>
      <c r="L22" s="398"/>
      <c r="M22" s="398"/>
      <c r="N22" s="398"/>
      <c r="O22" s="398"/>
    </row>
    <row r="23" spans="1:15">
      <c r="B23" s="399"/>
      <c r="C23" s="398"/>
      <c r="D23" s="398"/>
      <c r="E23" s="398"/>
      <c r="F23" s="398"/>
      <c r="G23" s="398"/>
      <c r="H23" s="398"/>
      <c r="I23" s="398"/>
      <c r="J23" s="398"/>
      <c r="K23" s="398"/>
      <c r="L23" s="398"/>
      <c r="M23" s="398"/>
      <c r="N23" s="398"/>
      <c r="O23" s="398"/>
    </row>
    <row r="24" spans="1:15">
      <c r="B24" s="399"/>
      <c r="C24" s="398"/>
      <c r="D24" s="398"/>
      <c r="E24" s="398"/>
      <c r="F24" s="398"/>
      <c r="G24" s="398"/>
      <c r="H24" s="398"/>
      <c r="I24" s="398"/>
      <c r="J24" s="398"/>
      <c r="K24" s="398"/>
      <c r="L24" s="398"/>
      <c r="M24" s="398"/>
      <c r="N24" s="398"/>
      <c r="O24" s="398"/>
    </row>
    <row r="25" spans="1:15">
      <c r="B25" s="399"/>
      <c r="C25" s="398"/>
      <c r="D25" s="398"/>
      <c r="E25" s="398"/>
      <c r="F25" s="398"/>
      <c r="G25" s="398"/>
      <c r="H25" s="398"/>
      <c r="I25" s="398"/>
      <c r="J25" s="398"/>
      <c r="K25" s="398"/>
      <c r="L25" s="398"/>
      <c r="M25" s="398"/>
      <c r="N25" s="398"/>
      <c r="O25" s="398"/>
    </row>
    <row r="26" spans="1:15">
      <c r="B26" s="399"/>
      <c r="C26" s="398"/>
      <c r="D26" s="398"/>
      <c r="E26" s="398"/>
      <c r="F26" s="398"/>
      <c r="G26" s="398"/>
      <c r="H26" s="398"/>
      <c r="I26" s="398"/>
      <c r="J26" s="398"/>
      <c r="K26" s="398"/>
      <c r="L26" s="398"/>
      <c r="M26" s="398"/>
      <c r="N26" s="398"/>
      <c r="O26" s="398"/>
    </row>
    <row r="27" spans="1:15">
      <c r="B27" s="399"/>
      <c r="C27" s="398"/>
      <c r="D27" s="398"/>
      <c r="E27" s="398"/>
      <c r="F27" s="398"/>
      <c r="G27" s="398"/>
      <c r="H27" s="398"/>
      <c r="I27" s="398"/>
      <c r="J27" s="398"/>
      <c r="K27" s="398"/>
      <c r="L27" s="398"/>
      <c r="M27" s="398"/>
      <c r="N27" s="398"/>
      <c r="O27" s="398"/>
    </row>
    <row r="28" spans="1:15">
      <c r="B28" s="399"/>
      <c r="C28" s="398"/>
      <c r="D28" s="398"/>
      <c r="E28" s="398"/>
      <c r="F28" s="398"/>
      <c r="G28" s="398"/>
      <c r="H28" s="398"/>
      <c r="I28" s="398"/>
      <c r="J28" s="398"/>
      <c r="K28" s="398"/>
      <c r="L28" s="398"/>
      <c r="M28" s="398"/>
      <c r="N28" s="398"/>
      <c r="O28" s="398"/>
    </row>
    <row r="29" spans="1:15">
      <c r="B29" s="5"/>
      <c r="C29" s="5"/>
      <c r="D29" s="5"/>
      <c r="E29" s="5"/>
      <c r="F29" s="5"/>
      <c r="G29" s="5"/>
      <c r="H29" s="5"/>
      <c r="I29" s="5"/>
      <c r="J29" s="5"/>
      <c r="K29" s="5"/>
      <c r="L29" s="5"/>
      <c r="M29" s="5"/>
      <c r="N29" s="5"/>
      <c r="O29" s="5"/>
    </row>
    <row r="30" spans="1:15">
      <c r="B30" s="5"/>
      <c r="C30" s="5"/>
      <c r="D30" s="5"/>
      <c r="E30" s="5"/>
      <c r="F30" s="5"/>
      <c r="G30" s="5"/>
      <c r="H30" s="5"/>
      <c r="I30" s="5"/>
      <c r="J30" s="5"/>
      <c r="K30" s="5"/>
      <c r="L30" s="5"/>
      <c r="M30" s="5"/>
      <c r="N30" s="5"/>
      <c r="O30" s="5"/>
    </row>
    <row r="31" spans="1:15">
      <c r="B31" s="5"/>
      <c r="C31" s="5"/>
      <c r="D31" s="5"/>
      <c r="E31" s="5"/>
      <c r="F31" s="5"/>
      <c r="G31" s="5"/>
      <c r="H31" s="5"/>
      <c r="I31" s="5"/>
      <c r="J31" s="5"/>
      <c r="K31" s="5"/>
      <c r="L31" s="5"/>
      <c r="M31" s="5"/>
      <c r="N31" s="5"/>
      <c r="O31" s="5"/>
    </row>
    <row r="32" spans="1:15">
      <c r="B32" s="5"/>
      <c r="C32" s="5"/>
      <c r="D32" s="5"/>
      <c r="E32" s="5"/>
      <c r="F32" s="5"/>
      <c r="G32" s="5"/>
      <c r="H32" s="5"/>
      <c r="I32" s="5"/>
      <c r="J32" s="5"/>
      <c r="K32" s="5"/>
      <c r="L32" s="5"/>
      <c r="M32" s="5"/>
      <c r="N32" s="5"/>
      <c r="O32" s="5"/>
    </row>
    <row r="33" spans="2:15">
      <c r="B33" s="5"/>
      <c r="C33" s="5"/>
      <c r="D33" s="5"/>
      <c r="E33" s="5"/>
      <c r="F33" s="5"/>
      <c r="G33" s="5"/>
      <c r="H33" s="5"/>
      <c r="I33" s="5"/>
      <c r="J33" s="5"/>
      <c r="K33" s="5"/>
      <c r="L33" s="5"/>
      <c r="M33" s="5"/>
      <c r="N33" s="5"/>
      <c r="O33" s="5"/>
    </row>
    <row r="34" spans="2:15">
      <c r="B34" s="5"/>
      <c r="C34" s="5"/>
      <c r="D34" s="5"/>
      <c r="E34" s="5"/>
      <c r="F34" s="5"/>
      <c r="G34" s="5"/>
      <c r="H34" s="5"/>
      <c r="I34" s="5"/>
      <c r="J34" s="5"/>
      <c r="K34" s="5"/>
      <c r="L34" s="5"/>
      <c r="M34" s="5"/>
      <c r="N34" s="5"/>
      <c r="O34" s="5"/>
    </row>
    <row r="35" spans="2:15">
      <c r="B35" s="5"/>
      <c r="C35" s="5"/>
      <c r="D35" s="5"/>
      <c r="E35" s="5"/>
      <c r="F35" s="5"/>
      <c r="G35" s="5"/>
      <c r="H35" s="5"/>
      <c r="I35" s="5"/>
      <c r="J35" s="5"/>
      <c r="K35" s="5"/>
      <c r="L35" s="5"/>
      <c r="M35" s="5"/>
      <c r="N35" s="5"/>
      <c r="O35" s="5"/>
    </row>
    <row r="36" spans="2:15">
      <c r="B36" s="5"/>
      <c r="C36" s="5"/>
      <c r="D36" s="5"/>
      <c r="E36" s="5"/>
      <c r="F36" s="5"/>
      <c r="G36" s="5"/>
      <c r="H36" s="5"/>
      <c r="I36" s="5"/>
      <c r="J36" s="5"/>
      <c r="K36" s="5"/>
      <c r="L36" s="5"/>
      <c r="M36" s="5"/>
      <c r="N36" s="5"/>
      <c r="O36" s="5"/>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T30"/>
  <sheetViews>
    <sheetView view="pageBreakPreview" zoomScaleNormal="100" zoomScaleSheetLayoutView="100" workbookViewId="0">
      <selection sqref="A1:T1"/>
    </sheetView>
  </sheetViews>
  <sheetFormatPr defaultColWidth="8.75" defaultRowHeight="12"/>
  <cols>
    <col min="1" max="1" width="6.75" style="56" customWidth="1"/>
    <col min="2" max="19" width="5.125" style="56" customWidth="1"/>
    <col min="20" max="20" width="12.375" style="56" customWidth="1"/>
    <col min="21" max="16384" width="8.75" style="56"/>
  </cols>
  <sheetData>
    <row r="1" spans="1:20" ht="36" customHeight="1" thickBot="1">
      <c r="A1" s="507" t="s">
        <v>115</v>
      </c>
      <c r="B1" s="507"/>
      <c r="C1" s="507"/>
      <c r="D1" s="507"/>
      <c r="E1" s="507"/>
      <c r="F1" s="507"/>
      <c r="G1" s="507"/>
      <c r="H1" s="507"/>
      <c r="I1" s="507"/>
      <c r="J1" s="507"/>
      <c r="K1" s="507"/>
      <c r="L1" s="507"/>
      <c r="M1" s="507"/>
      <c r="N1" s="507"/>
      <c r="O1" s="507"/>
      <c r="P1" s="507"/>
      <c r="Q1" s="507"/>
      <c r="R1" s="507"/>
      <c r="S1" s="507"/>
      <c r="T1" s="507"/>
    </row>
    <row r="2" spans="1:20" ht="15" customHeight="1">
      <c r="A2" s="501" t="s">
        <v>40</v>
      </c>
      <c r="B2" s="499" t="s">
        <v>109</v>
      </c>
      <c r="C2" s="500"/>
      <c r="D2" s="504"/>
      <c r="E2" s="505"/>
      <c r="F2" s="505"/>
      <c r="G2" s="505"/>
      <c r="H2" s="505"/>
      <c r="I2" s="505"/>
      <c r="J2" s="505"/>
      <c r="K2" s="505"/>
      <c r="L2" s="505"/>
      <c r="M2" s="505"/>
      <c r="N2" s="505"/>
      <c r="O2" s="505"/>
      <c r="P2" s="505"/>
      <c r="Q2" s="505"/>
      <c r="R2" s="505"/>
      <c r="S2" s="505"/>
      <c r="T2" s="506"/>
    </row>
    <row r="3" spans="1:20" ht="15" customHeight="1">
      <c r="A3" s="502"/>
      <c r="B3" s="508" t="s">
        <v>42</v>
      </c>
      <c r="C3" s="471"/>
      <c r="D3" s="509"/>
      <c r="E3" s="510"/>
      <c r="F3" s="510"/>
      <c r="G3" s="510"/>
      <c r="H3" s="510"/>
      <c r="I3" s="510"/>
      <c r="J3" s="510"/>
      <c r="K3" s="510"/>
      <c r="L3" s="510"/>
      <c r="M3" s="510"/>
      <c r="N3" s="510"/>
      <c r="O3" s="510"/>
      <c r="P3" s="510"/>
      <c r="Q3" s="510"/>
      <c r="R3" s="510"/>
      <c r="S3" s="510"/>
      <c r="T3" s="511"/>
    </row>
    <row r="4" spans="1:20" ht="30" customHeight="1">
      <c r="A4" s="502"/>
      <c r="B4" s="403" t="s">
        <v>43</v>
      </c>
      <c r="C4" s="404"/>
      <c r="D4" s="473"/>
      <c r="E4" s="474"/>
      <c r="F4" s="474"/>
      <c r="G4" s="474"/>
      <c r="H4" s="474"/>
      <c r="I4" s="474"/>
      <c r="J4" s="474"/>
      <c r="K4" s="474"/>
      <c r="L4" s="474"/>
      <c r="M4" s="474"/>
      <c r="N4" s="474"/>
      <c r="O4" s="474"/>
      <c r="P4" s="474"/>
      <c r="Q4" s="474"/>
      <c r="R4" s="474"/>
      <c r="S4" s="474"/>
      <c r="T4" s="512"/>
    </row>
    <row r="5" spans="1:20" ht="15" customHeight="1">
      <c r="A5" s="502"/>
      <c r="B5" s="439" t="s">
        <v>3</v>
      </c>
      <c r="C5" s="427"/>
      <c r="D5" s="513" t="s">
        <v>9</v>
      </c>
      <c r="E5" s="514"/>
      <c r="F5" s="515"/>
      <c r="G5" s="515"/>
      <c r="H5" s="57" t="s">
        <v>91</v>
      </c>
      <c r="I5" s="515"/>
      <c r="J5" s="515"/>
      <c r="K5" s="57" t="s">
        <v>92</v>
      </c>
      <c r="L5" s="426"/>
      <c r="M5" s="426"/>
      <c r="N5" s="426"/>
      <c r="O5" s="426"/>
      <c r="P5" s="426"/>
      <c r="Q5" s="426"/>
      <c r="R5" s="426"/>
      <c r="S5" s="426"/>
      <c r="T5" s="516"/>
    </row>
    <row r="6" spans="1:20" ht="15" customHeight="1">
      <c r="A6" s="502"/>
      <c r="B6" s="469"/>
      <c r="C6" s="430"/>
      <c r="D6" s="316"/>
      <c r="E6" s="517"/>
      <c r="F6" s="517"/>
      <c r="G6" s="517"/>
      <c r="H6" s="58" t="s">
        <v>12</v>
      </c>
      <c r="I6" s="61" t="s">
        <v>13</v>
      </c>
      <c r="J6" s="517"/>
      <c r="K6" s="517"/>
      <c r="L6" s="517"/>
      <c r="M6" s="517"/>
      <c r="N6" s="517"/>
      <c r="O6" s="58" t="s">
        <v>14</v>
      </c>
      <c r="P6" s="61" t="s">
        <v>15</v>
      </c>
      <c r="Q6" s="518"/>
      <c r="R6" s="518"/>
      <c r="S6" s="518"/>
      <c r="T6" s="519"/>
    </row>
    <row r="7" spans="1:20" ht="15" customHeight="1">
      <c r="A7" s="502"/>
      <c r="B7" s="469"/>
      <c r="C7" s="430"/>
      <c r="D7" s="316"/>
      <c r="E7" s="517"/>
      <c r="F7" s="517"/>
      <c r="G7" s="517"/>
      <c r="H7" s="58" t="s">
        <v>16</v>
      </c>
      <c r="I7" s="61" t="s">
        <v>17</v>
      </c>
      <c r="J7" s="517"/>
      <c r="K7" s="517"/>
      <c r="L7" s="517"/>
      <c r="M7" s="517"/>
      <c r="N7" s="517"/>
      <c r="O7" s="58" t="s">
        <v>18</v>
      </c>
      <c r="P7" s="61" t="s">
        <v>19</v>
      </c>
      <c r="Q7" s="518"/>
      <c r="R7" s="518"/>
      <c r="S7" s="518"/>
      <c r="T7" s="519"/>
    </row>
    <row r="8" spans="1:20" ht="18.95" customHeight="1">
      <c r="A8" s="502"/>
      <c r="B8" s="440"/>
      <c r="C8" s="441"/>
      <c r="D8" s="490"/>
      <c r="E8" s="462"/>
      <c r="F8" s="462"/>
      <c r="G8" s="462"/>
      <c r="H8" s="462"/>
      <c r="I8" s="462"/>
      <c r="J8" s="462"/>
      <c r="K8" s="462"/>
      <c r="L8" s="462"/>
      <c r="M8" s="491"/>
      <c r="N8" s="491"/>
      <c r="O8" s="462"/>
      <c r="P8" s="462"/>
      <c r="Q8" s="462"/>
      <c r="R8" s="462"/>
      <c r="S8" s="462"/>
      <c r="T8" s="463"/>
    </row>
    <row r="9" spans="1:20" ht="15" customHeight="1">
      <c r="A9" s="502"/>
      <c r="B9" s="439" t="s">
        <v>44</v>
      </c>
      <c r="C9" s="427"/>
      <c r="D9" s="403" t="s">
        <v>21</v>
      </c>
      <c r="E9" s="414"/>
      <c r="F9" s="442"/>
      <c r="G9" s="443"/>
      <c r="H9" s="443"/>
      <c r="I9" s="443"/>
      <c r="J9" s="443"/>
      <c r="K9" s="444" t="s">
        <v>22</v>
      </c>
      <c r="L9" s="444"/>
      <c r="M9" s="445"/>
      <c r="N9" s="446"/>
      <c r="O9" s="492" t="s">
        <v>45</v>
      </c>
      <c r="P9" s="493"/>
      <c r="Q9" s="442"/>
      <c r="R9" s="443"/>
      <c r="S9" s="443"/>
      <c r="T9" s="494"/>
    </row>
    <row r="10" spans="1:20" ht="15" customHeight="1">
      <c r="A10" s="503"/>
      <c r="B10" s="440"/>
      <c r="C10" s="441"/>
      <c r="D10" s="495" t="s">
        <v>24</v>
      </c>
      <c r="E10" s="496"/>
      <c r="F10" s="497"/>
      <c r="G10" s="497"/>
      <c r="H10" s="497"/>
      <c r="I10" s="497"/>
      <c r="J10" s="497"/>
      <c r="K10" s="497"/>
      <c r="L10" s="497"/>
      <c r="M10" s="497"/>
      <c r="N10" s="497"/>
      <c r="O10" s="497"/>
      <c r="P10" s="497"/>
      <c r="Q10" s="497"/>
      <c r="R10" s="497"/>
      <c r="S10" s="497"/>
      <c r="T10" s="498"/>
    </row>
    <row r="11" spans="1:20" ht="15" customHeight="1">
      <c r="A11" s="400" t="s">
        <v>58</v>
      </c>
      <c r="B11" s="403" t="s">
        <v>42</v>
      </c>
      <c r="C11" s="404"/>
      <c r="D11" s="405"/>
      <c r="E11" s="406"/>
      <c r="F11" s="406"/>
      <c r="G11" s="406"/>
      <c r="H11" s="406"/>
      <c r="I11" s="406"/>
      <c r="J11" s="406"/>
      <c r="K11" s="406"/>
      <c r="L11" s="407"/>
      <c r="M11" s="447" t="s">
        <v>56</v>
      </c>
      <c r="N11" s="448"/>
      <c r="O11" s="453" t="s">
        <v>9</v>
      </c>
      <c r="P11" s="454"/>
      <c r="Q11" s="63"/>
      <c r="R11" s="64" t="s">
        <v>51</v>
      </c>
      <c r="S11" s="65"/>
      <c r="T11" s="66" t="s">
        <v>93</v>
      </c>
    </row>
    <row r="12" spans="1:20" ht="15" customHeight="1">
      <c r="A12" s="401"/>
      <c r="B12" s="403" t="s">
        <v>52</v>
      </c>
      <c r="C12" s="404"/>
      <c r="D12" s="455"/>
      <c r="E12" s="456"/>
      <c r="F12" s="456"/>
      <c r="G12" s="456"/>
      <c r="H12" s="456"/>
      <c r="I12" s="456"/>
      <c r="J12" s="456"/>
      <c r="K12" s="456"/>
      <c r="L12" s="457"/>
      <c r="M12" s="449"/>
      <c r="N12" s="450"/>
      <c r="O12" s="458"/>
      <c r="P12" s="459"/>
      <c r="Q12" s="459"/>
      <c r="R12" s="459"/>
      <c r="S12" s="459"/>
      <c r="T12" s="460"/>
    </row>
    <row r="13" spans="1:20" ht="15" customHeight="1">
      <c r="A13" s="401"/>
      <c r="B13" s="403" t="s">
        <v>46</v>
      </c>
      <c r="C13" s="404"/>
      <c r="D13" s="464"/>
      <c r="E13" s="465"/>
      <c r="F13" s="465"/>
      <c r="G13" s="465"/>
      <c r="H13" s="465"/>
      <c r="I13" s="465"/>
      <c r="J13" s="465"/>
      <c r="K13" s="465"/>
      <c r="L13" s="466"/>
      <c r="M13" s="451"/>
      <c r="N13" s="452"/>
      <c r="O13" s="461"/>
      <c r="P13" s="462"/>
      <c r="Q13" s="462"/>
      <c r="R13" s="462"/>
      <c r="S13" s="462"/>
      <c r="T13" s="463"/>
    </row>
    <row r="14" spans="1:20" ht="15" customHeight="1">
      <c r="A14" s="401"/>
      <c r="B14" s="440" t="s">
        <v>94</v>
      </c>
      <c r="C14" s="467"/>
      <c r="D14" s="467"/>
      <c r="E14" s="467"/>
      <c r="F14" s="467"/>
      <c r="G14" s="467"/>
      <c r="H14" s="467"/>
      <c r="I14" s="429"/>
      <c r="J14" s="429"/>
      <c r="K14" s="429"/>
      <c r="L14" s="429"/>
      <c r="M14" s="467"/>
      <c r="N14" s="467"/>
      <c r="O14" s="404"/>
      <c r="P14" s="404"/>
      <c r="Q14" s="404"/>
      <c r="R14" s="426"/>
      <c r="S14" s="426"/>
      <c r="T14" s="468"/>
    </row>
    <row r="15" spans="1:20" ht="15" customHeight="1">
      <c r="A15" s="401"/>
      <c r="B15" s="439" t="s">
        <v>112</v>
      </c>
      <c r="C15" s="426"/>
      <c r="D15" s="426"/>
      <c r="E15" s="426"/>
      <c r="F15" s="426"/>
      <c r="G15" s="426"/>
      <c r="H15" s="426"/>
      <c r="I15" s="470" t="s">
        <v>5</v>
      </c>
      <c r="J15" s="471"/>
      <c r="K15" s="471"/>
      <c r="L15" s="472"/>
      <c r="M15" s="473"/>
      <c r="N15" s="474"/>
      <c r="O15" s="474"/>
      <c r="P15" s="474"/>
      <c r="Q15" s="475"/>
      <c r="R15" s="476" t="s">
        <v>90</v>
      </c>
      <c r="S15" s="476"/>
      <c r="T15" s="67"/>
    </row>
    <row r="16" spans="1:20" ht="15" customHeight="1">
      <c r="A16" s="401"/>
      <c r="B16" s="469"/>
      <c r="C16" s="429"/>
      <c r="D16" s="429"/>
      <c r="E16" s="429"/>
      <c r="F16" s="429"/>
      <c r="G16" s="429"/>
      <c r="H16" s="429"/>
      <c r="I16" s="477" t="s">
        <v>41</v>
      </c>
      <c r="J16" s="478"/>
      <c r="K16" s="478"/>
      <c r="L16" s="479"/>
      <c r="M16" s="483"/>
      <c r="N16" s="484"/>
      <c r="O16" s="484"/>
      <c r="P16" s="484"/>
      <c r="Q16" s="484"/>
      <c r="R16" s="485"/>
      <c r="S16" s="485"/>
      <c r="T16" s="486"/>
    </row>
    <row r="17" spans="1:20" ht="15" customHeight="1">
      <c r="A17" s="402"/>
      <c r="B17" s="440"/>
      <c r="C17" s="467"/>
      <c r="D17" s="467"/>
      <c r="E17" s="467"/>
      <c r="F17" s="467"/>
      <c r="G17" s="467"/>
      <c r="H17" s="467"/>
      <c r="I17" s="480"/>
      <c r="J17" s="481"/>
      <c r="K17" s="481"/>
      <c r="L17" s="482"/>
      <c r="M17" s="487"/>
      <c r="N17" s="488"/>
      <c r="O17" s="488"/>
      <c r="P17" s="488"/>
      <c r="Q17" s="488"/>
      <c r="R17" s="488"/>
      <c r="S17" s="488"/>
      <c r="T17" s="489"/>
    </row>
    <row r="18" spans="1:20" ht="15" customHeight="1">
      <c r="A18" s="421" t="s">
        <v>50</v>
      </c>
      <c r="B18" s="422"/>
      <c r="C18" s="422"/>
      <c r="D18" s="422"/>
      <c r="E18" s="422"/>
      <c r="F18" s="422"/>
      <c r="G18" s="422"/>
      <c r="H18" s="422"/>
      <c r="I18" s="423"/>
      <c r="J18" s="423"/>
      <c r="K18" s="423"/>
      <c r="L18" s="423"/>
      <c r="M18" s="422"/>
      <c r="N18" s="422"/>
      <c r="O18" s="422"/>
      <c r="P18" s="422"/>
      <c r="Q18" s="422"/>
      <c r="R18" s="422"/>
      <c r="S18" s="422"/>
      <c r="T18" s="424"/>
    </row>
    <row r="19" spans="1:20" ht="15" customHeight="1">
      <c r="A19" s="425" t="s">
        <v>95</v>
      </c>
      <c r="B19" s="426"/>
      <c r="C19" s="426"/>
      <c r="D19" s="426"/>
      <c r="E19" s="426"/>
      <c r="F19" s="426"/>
      <c r="G19" s="426"/>
      <c r="H19" s="427"/>
      <c r="I19" s="403" t="s">
        <v>59</v>
      </c>
      <c r="J19" s="404"/>
      <c r="K19" s="404"/>
      <c r="L19" s="404"/>
      <c r="M19" s="404"/>
      <c r="N19" s="404"/>
      <c r="O19" s="404"/>
      <c r="P19" s="404"/>
      <c r="Q19" s="431"/>
      <c r="R19" s="432"/>
      <c r="S19" s="432"/>
      <c r="T19" s="433"/>
    </row>
    <row r="20" spans="1:20" ht="15" customHeight="1">
      <c r="A20" s="428"/>
      <c r="B20" s="429"/>
      <c r="C20" s="429"/>
      <c r="D20" s="429"/>
      <c r="E20" s="429"/>
      <c r="F20" s="429"/>
      <c r="G20" s="429"/>
      <c r="H20" s="430"/>
      <c r="I20" s="403" t="s">
        <v>54</v>
      </c>
      <c r="J20" s="404"/>
      <c r="K20" s="404"/>
      <c r="L20" s="409"/>
      <c r="M20" s="403" t="s">
        <v>55</v>
      </c>
      <c r="N20" s="404"/>
      <c r="O20" s="404"/>
      <c r="P20" s="404"/>
      <c r="Q20" s="434"/>
      <c r="R20" s="435"/>
      <c r="S20" s="435"/>
      <c r="T20" s="436"/>
    </row>
    <row r="21" spans="1:20" ht="15" customHeight="1">
      <c r="A21" s="437"/>
      <c r="B21" s="403" t="s">
        <v>57</v>
      </c>
      <c r="C21" s="404"/>
      <c r="D21" s="404"/>
      <c r="E21" s="404"/>
      <c r="F21" s="404"/>
      <c r="G21" s="404"/>
      <c r="H21" s="409"/>
      <c r="I21" s="410"/>
      <c r="J21" s="411"/>
      <c r="K21" s="411"/>
      <c r="L21" s="412"/>
      <c r="M21" s="410"/>
      <c r="N21" s="411"/>
      <c r="O21" s="411"/>
      <c r="P21" s="411"/>
      <c r="Q21" s="434"/>
      <c r="R21" s="435"/>
      <c r="S21" s="435"/>
      <c r="T21" s="436"/>
    </row>
    <row r="22" spans="1:20" ht="15" customHeight="1">
      <c r="A22" s="438"/>
      <c r="B22" s="403" t="s">
        <v>47</v>
      </c>
      <c r="C22" s="404"/>
      <c r="D22" s="404"/>
      <c r="E22" s="404"/>
      <c r="F22" s="404"/>
      <c r="G22" s="404"/>
      <c r="H22" s="409"/>
      <c r="I22" s="410"/>
      <c r="J22" s="411"/>
      <c r="K22" s="411"/>
      <c r="L22" s="412"/>
      <c r="M22" s="410"/>
      <c r="N22" s="411"/>
      <c r="O22" s="411"/>
      <c r="P22" s="411"/>
      <c r="Q22" s="434"/>
      <c r="R22" s="435"/>
      <c r="S22" s="435"/>
      <c r="T22" s="436"/>
    </row>
    <row r="23" spans="1:20" ht="15" customHeight="1">
      <c r="A23" s="413" t="s">
        <v>96</v>
      </c>
      <c r="B23" s="404"/>
      <c r="C23" s="404"/>
      <c r="D23" s="404"/>
      <c r="E23" s="404"/>
      <c r="F23" s="404"/>
      <c r="G23" s="404"/>
      <c r="H23" s="414"/>
      <c r="I23" s="415"/>
      <c r="J23" s="415"/>
      <c r="K23" s="415"/>
      <c r="L23" s="415"/>
      <c r="M23" s="415"/>
      <c r="N23" s="415"/>
      <c r="O23" s="415"/>
      <c r="P23" s="68" t="s">
        <v>48</v>
      </c>
      <c r="Q23" s="69"/>
      <c r="R23" s="70"/>
      <c r="S23" s="70"/>
      <c r="T23" s="71"/>
    </row>
    <row r="24" spans="1:20" ht="15" customHeight="1" thickBot="1">
      <c r="A24" s="416" t="s">
        <v>49</v>
      </c>
      <c r="B24" s="417"/>
      <c r="C24" s="417"/>
      <c r="D24" s="417"/>
      <c r="E24" s="417"/>
      <c r="F24" s="417"/>
      <c r="G24" s="417"/>
      <c r="H24" s="418"/>
      <c r="I24" s="419" t="s">
        <v>53</v>
      </c>
      <c r="J24" s="420"/>
      <c r="K24" s="420"/>
      <c r="L24" s="420"/>
      <c r="M24" s="420"/>
      <c r="N24" s="420"/>
      <c r="O24" s="420"/>
      <c r="P24" s="420"/>
      <c r="Q24" s="72"/>
      <c r="R24" s="59"/>
      <c r="S24" s="59"/>
      <c r="T24" s="60"/>
    </row>
    <row r="25" spans="1:20" ht="14.45" customHeight="1">
      <c r="A25" s="62"/>
    </row>
    <row r="26" spans="1:20" ht="14.45" customHeight="1">
      <c r="A26" s="62" t="s">
        <v>37</v>
      </c>
      <c r="B26" s="408" t="s">
        <v>110</v>
      </c>
      <c r="C26" s="408"/>
      <c r="D26" s="408"/>
      <c r="E26" s="408"/>
      <c r="F26" s="408"/>
      <c r="G26" s="408"/>
      <c r="H26" s="408"/>
      <c r="I26" s="408"/>
      <c r="J26" s="408"/>
      <c r="K26" s="408"/>
      <c r="L26" s="408"/>
      <c r="M26" s="408"/>
      <c r="N26" s="408"/>
      <c r="O26" s="408"/>
      <c r="P26" s="408"/>
      <c r="Q26" s="408"/>
      <c r="R26" s="408"/>
      <c r="S26" s="408"/>
      <c r="T26" s="408"/>
    </row>
    <row r="27" spans="1:20" ht="14.45" customHeight="1">
      <c r="A27" s="73"/>
      <c r="B27" s="408"/>
      <c r="C27" s="408"/>
      <c r="D27" s="408"/>
      <c r="E27" s="408"/>
      <c r="F27" s="408"/>
      <c r="G27" s="408"/>
      <c r="H27" s="408"/>
      <c r="I27" s="408"/>
      <c r="J27" s="408"/>
      <c r="K27" s="408"/>
      <c r="L27" s="408"/>
      <c r="M27" s="408"/>
      <c r="N27" s="408"/>
      <c r="O27" s="408"/>
      <c r="P27" s="408"/>
      <c r="Q27" s="408"/>
      <c r="R27" s="408"/>
      <c r="S27" s="408"/>
      <c r="T27" s="408"/>
    </row>
    <row r="28" spans="1:20" ht="14.45" customHeight="1">
      <c r="A28" s="74"/>
      <c r="B28" s="408"/>
      <c r="C28" s="408"/>
      <c r="D28" s="408"/>
      <c r="E28" s="408"/>
      <c r="F28" s="408"/>
      <c r="G28" s="408"/>
      <c r="H28" s="408"/>
      <c r="I28" s="408"/>
      <c r="J28" s="408"/>
      <c r="K28" s="408"/>
      <c r="L28" s="408"/>
      <c r="M28" s="408"/>
      <c r="N28" s="408"/>
      <c r="O28" s="408"/>
      <c r="P28" s="408"/>
      <c r="Q28" s="408"/>
      <c r="R28" s="408"/>
      <c r="S28" s="408"/>
      <c r="T28" s="408"/>
    </row>
    <row r="29" spans="1:20">
      <c r="B29" s="70"/>
      <c r="C29" s="75"/>
      <c r="D29" s="75"/>
      <c r="E29" s="75"/>
      <c r="F29" s="75"/>
      <c r="G29" s="75"/>
    </row>
    <row r="30" spans="1:20">
      <c r="B30" s="75"/>
      <c r="C30" s="75"/>
      <c r="D30" s="75"/>
      <c r="E30" s="75"/>
      <c r="F30" s="75"/>
      <c r="G30" s="75"/>
    </row>
  </sheetData>
  <mergeCells count="63">
    <mergeCell ref="B2:C2"/>
    <mergeCell ref="A2:A10"/>
    <mergeCell ref="D2:T2"/>
    <mergeCell ref="A1:T1"/>
    <mergeCell ref="B3:C3"/>
    <mergeCell ref="D3:T3"/>
    <mergeCell ref="B4:C4"/>
    <mergeCell ref="D4:T4"/>
    <mergeCell ref="B5:C8"/>
    <mergeCell ref="D5:E5"/>
    <mergeCell ref="F5:G5"/>
    <mergeCell ref="I5:J5"/>
    <mergeCell ref="L5:T5"/>
    <mergeCell ref="D6:G7"/>
    <mergeCell ref="J6:N7"/>
    <mergeCell ref="Q6:T7"/>
    <mergeCell ref="D8:T8"/>
    <mergeCell ref="O9:P9"/>
    <mergeCell ref="Q9:T9"/>
    <mergeCell ref="D10:E10"/>
    <mergeCell ref="F10:T10"/>
    <mergeCell ref="B14:N14"/>
    <mergeCell ref="O14:T14"/>
    <mergeCell ref="B15:H17"/>
    <mergeCell ref="I15:L15"/>
    <mergeCell ref="M15:Q15"/>
    <mergeCell ref="R15:S15"/>
    <mergeCell ref="I16:L17"/>
    <mergeCell ref="M16:T16"/>
    <mergeCell ref="M17:T17"/>
    <mergeCell ref="M11:N13"/>
    <mergeCell ref="O11:P11"/>
    <mergeCell ref="B12:C12"/>
    <mergeCell ref="D12:L12"/>
    <mergeCell ref="O12:T13"/>
    <mergeCell ref="B13:C13"/>
    <mergeCell ref="D13:L13"/>
    <mergeCell ref="B9:C10"/>
    <mergeCell ref="D9:E9"/>
    <mergeCell ref="F9:J9"/>
    <mergeCell ref="K9:L9"/>
    <mergeCell ref="M9:N9"/>
    <mergeCell ref="M20:P20"/>
    <mergeCell ref="A21:A22"/>
    <mergeCell ref="B21:H21"/>
    <mergeCell ref="I21:L21"/>
    <mergeCell ref="M21:P21"/>
    <mergeCell ref="A11:A17"/>
    <mergeCell ref="B11:C11"/>
    <mergeCell ref="D11:L11"/>
    <mergeCell ref="B26:T28"/>
    <mergeCell ref="B22:H22"/>
    <mergeCell ref="I22:L22"/>
    <mergeCell ref="M22:P22"/>
    <mergeCell ref="A23:H23"/>
    <mergeCell ref="I23:O23"/>
    <mergeCell ref="A24:H24"/>
    <mergeCell ref="I24:P24"/>
    <mergeCell ref="A18:T18"/>
    <mergeCell ref="A19:H20"/>
    <mergeCell ref="I19:P19"/>
    <mergeCell ref="Q19:T22"/>
    <mergeCell ref="I20:L20"/>
  </mergeCells>
  <phoneticPr fontId="5"/>
  <printOptions horizontalCentered="1"/>
  <pageMargins left="0.70866141732283472" right="0.70866141732283472" top="0.74803149606299213" bottom="0.74803149606299213" header="0.31496062992125984" footer="0.31496062992125984"/>
  <pageSetup paperSize="9" scale="7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59745" r:id="rId4" name="Check Box 1">
              <controlPr defaultSize="0" autoFill="0" autoLine="0" autoPict="0">
                <anchor moveWithCells="1">
                  <from>
                    <xdr:col>15</xdr:col>
                    <xdr:colOff>200025</xdr:colOff>
                    <xdr:row>12</xdr:row>
                    <xdr:rowOff>180975</xdr:rowOff>
                  </from>
                  <to>
                    <xdr:col>17</xdr:col>
                    <xdr:colOff>142875</xdr:colOff>
                    <xdr:row>14</xdr:row>
                    <xdr:rowOff>9525</xdr:rowOff>
                  </to>
                </anchor>
              </controlPr>
            </control>
          </mc:Choice>
        </mc:AlternateContent>
        <mc:AlternateContent xmlns:mc="http://schemas.openxmlformats.org/markup-compatibility/2006">
          <mc:Choice Requires="x14">
            <control shapeId="159746" r:id="rId5" name="Check Box 2">
              <controlPr defaultSize="0" autoFill="0" autoLine="0" autoPict="0">
                <anchor moveWithCells="1">
                  <from>
                    <xdr:col>18</xdr:col>
                    <xdr:colOff>76200</xdr:colOff>
                    <xdr:row>12</xdr:row>
                    <xdr:rowOff>180975</xdr:rowOff>
                  </from>
                  <to>
                    <xdr:col>19</xdr:col>
                    <xdr:colOff>352425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9"/>
  <sheetViews>
    <sheetView view="pageBreakPreview" topLeftCell="A19" zoomScaleNormal="90" zoomScaleSheetLayoutView="100" workbookViewId="0"/>
  </sheetViews>
  <sheetFormatPr defaultColWidth="6.875" defaultRowHeight="14.25"/>
  <cols>
    <col min="1" max="1" width="4.5" style="76" customWidth="1"/>
    <col min="2" max="2" width="21.875" style="77" customWidth="1"/>
    <col min="3" max="3" width="9.875" style="77" customWidth="1"/>
    <col min="4" max="4" width="3.125" style="76" customWidth="1"/>
    <col min="5" max="5" width="9.625" style="76" customWidth="1"/>
    <col min="6" max="6" width="3.125" style="76" customWidth="1"/>
    <col min="7" max="7" width="9.625" style="76" customWidth="1"/>
    <col min="8" max="8" width="14.125" style="76" customWidth="1"/>
    <col min="9" max="9" width="1.375" style="76" customWidth="1"/>
    <col min="10" max="16384" width="6.875" style="76"/>
  </cols>
  <sheetData>
    <row r="1" spans="1:8" ht="22.5" customHeight="1">
      <c r="A1" s="87" t="s">
        <v>149</v>
      </c>
    </row>
    <row r="2" spans="1:8" ht="22.5" customHeight="1">
      <c r="A2" s="528" t="s">
        <v>148</v>
      </c>
      <c r="B2" s="528"/>
      <c r="C2" s="528"/>
      <c r="D2" s="528"/>
      <c r="E2" s="528"/>
      <c r="F2" s="528"/>
      <c r="G2" s="528"/>
      <c r="H2" s="528"/>
    </row>
    <row r="4" spans="1:8">
      <c r="A4" s="76" t="s">
        <v>147</v>
      </c>
    </row>
    <row r="6" spans="1:8" ht="27.75" customHeight="1">
      <c r="A6" s="86"/>
      <c r="B6" s="85" t="s">
        <v>146</v>
      </c>
      <c r="C6" s="85" t="s">
        <v>145</v>
      </c>
      <c r="D6" s="529" t="s">
        <v>144</v>
      </c>
      <c r="E6" s="530"/>
      <c r="F6" s="529" t="s">
        <v>143</v>
      </c>
      <c r="G6" s="530"/>
      <c r="H6" s="85" t="s">
        <v>37</v>
      </c>
    </row>
    <row r="7" spans="1:8" ht="20.25" customHeight="1">
      <c r="A7" s="520">
        <v>1</v>
      </c>
      <c r="B7" s="522" t="s">
        <v>142</v>
      </c>
      <c r="C7" s="520"/>
      <c r="D7" s="524"/>
      <c r="E7" s="526" t="s">
        <v>127</v>
      </c>
      <c r="F7" s="84"/>
      <c r="G7" s="83" t="s">
        <v>127</v>
      </c>
      <c r="H7" s="531"/>
    </row>
    <row r="8" spans="1:8" ht="20.25" customHeight="1">
      <c r="A8" s="521"/>
      <c r="B8" s="523"/>
      <c r="C8" s="521"/>
      <c r="D8" s="525"/>
      <c r="E8" s="527"/>
      <c r="F8" s="82"/>
      <c r="G8" s="81" t="s">
        <v>132</v>
      </c>
      <c r="H8" s="531"/>
    </row>
    <row r="9" spans="1:8" ht="20.25" customHeight="1">
      <c r="A9" s="520">
        <v>2</v>
      </c>
      <c r="B9" s="522" t="s">
        <v>141</v>
      </c>
      <c r="C9" s="520" t="s">
        <v>140</v>
      </c>
      <c r="D9" s="524"/>
      <c r="E9" s="526" t="s">
        <v>127</v>
      </c>
      <c r="F9" s="84"/>
      <c r="G9" s="83" t="s">
        <v>127</v>
      </c>
      <c r="H9" s="531"/>
    </row>
    <row r="10" spans="1:8" ht="20.25" customHeight="1">
      <c r="A10" s="521"/>
      <c r="B10" s="523"/>
      <c r="C10" s="521"/>
      <c r="D10" s="525"/>
      <c r="E10" s="527"/>
      <c r="F10" s="82"/>
      <c r="G10" s="81" t="s">
        <v>132</v>
      </c>
      <c r="H10" s="531"/>
    </row>
    <row r="11" spans="1:8" ht="20.25" customHeight="1">
      <c r="A11" s="520">
        <v>3</v>
      </c>
      <c r="B11" s="522" t="s">
        <v>139</v>
      </c>
      <c r="C11" s="520"/>
      <c r="D11" s="524"/>
      <c r="E11" s="526" t="s">
        <v>127</v>
      </c>
      <c r="F11" s="84"/>
      <c r="G11" s="83" t="s">
        <v>127</v>
      </c>
      <c r="H11" s="531"/>
    </row>
    <row r="12" spans="1:8" ht="20.25" customHeight="1">
      <c r="A12" s="521"/>
      <c r="B12" s="523"/>
      <c r="C12" s="521"/>
      <c r="D12" s="525"/>
      <c r="E12" s="527"/>
      <c r="F12" s="82"/>
      <c r="G12" s="81" t="s">
        <v>132</v>
      </c>
      <c r="H12" s="531"/>
    </row>
    <row r="13" spans="1:8" ht="20.25" customHeight="1">
      <c r="A13" s="520">
        <v>4</v>
      </c>
      <c r="B13" s="522" t="s">
        <v>138</v>
      </c>
      <c r="C13" s="520" t="s">
        <v>137</v>
      </c>
      <c r="D13" s="524"/>
      <c r="E13" s="526" t="s">
        <v>127</v>
      </c>
      <c r="F13" s="84"/>
      <c r="G13" s="83" t="s">
        <v>127</v>
      </c>
      <c r="H13" s="531"/>
    </row>
    <row r="14" spans="1:8" ht="20.25" customHeight="1">
      <c r="A14" s="521"/>
      <c r="B14" s="523"/>
      <c r="C14" s="521"/>
      <c r="D14" s="525"/>
      <c r="E14" s="527"/>
      <c r="F14" s="82"/>
      <c r="G14" s="81" t="s">
        <v>132</v>
      </c>
      <c r="H14" s="531"/>
    </row>
    <row r="15" spans="1:8" ht="20.25" customHeight="1">
      <c r="A15" s="520">
        <v>5</v>
      </c>
      <c r="B15" s="522" t="s">
        <v>136</v>
      </c>
      <c r="C15" s="520"/>
      <c r="D15" s="524"/>
      <c r="E15" s="526" t="s">
        <v>127</v>
      </c>
      <c r="F15" s="84"/>
      <c r="G15" s="83" t="s">
        <v>127</v>
      </c>
      <c r="H15" s="531"/>
    </row>
    <row r="16" spans="1:8" ht="20.25" customHeight="1">
      <c r="A16" s="521"/>
      <c r="B16" s="523"/>
      <c r="C16" s="521"/>
      <c r="D16" s="525"/>
      <c r="E16" s="527"/>
      <c r="F16" s="82"/>
      <c r="G16" s="81" t="s">
        <v>132</v>
      </c>
      <c r="H16" s="531"/>
    </row>
    <row r="17" spans="1:8" ht="20.25" customHeight="1">
      <c r="A17" s="520">
        <v>6</v>
      </c>
      <c r="B17" s="522" t="s">
        <v>135</v>
      </c>
      <c r="C17" s="520" t="s">
        <v>134</v>
      </c>
      <c r="D17" s="524"/>
      <c r="E17" s="526" t="s">
        <v>127</v>
      </c>
      <c r="F17" s="84"/>
      <c r="G17" s="83" t="s">
        <v>127</v>
      </c>
      <c r="H17" s="531"/>
    </row>
    <row r="18" spans="1:8" ht="20.25" customHeight="1">
      <c r="A18" s="521"/>
      <c r="B18" s="523"/>
      <c r="C18" s="521"/>
      <c r="D18" s="525"/>
      <c r="E18" s="527"/>
      <c r="F18" s="82"/>
      <c r="G18" s="81" t="s">
        <v>132</v>
      </c>
      <c r="H18" s="531"/>
    </row>
    <row r="19" spans="1:8" ht="20.25" customHeight="1">
      <c r="A19" s="520">
        <v>7</v>
      </c>
      <c r="B19" s="522" t="s">
        <v>133</v>
      </c>
      <c r="C19" s="533"/>
      <c r="D19" s="524"/>
      <c r="E19" s="526" t="s">
        <v>127</v>
      </c>
      <c r="F19" s="84"/>
      <c r="G19" s="83" t="s">
        <v>127</v>
      </c>
      <c r="H19" s="531"/>
    </row>
    <row r="20" spans="1:8" ht="20.25" customHeight="1">
      <c r="A20" s="521"/>
      <c r="B20" s="523"/>
      <c r="C20" s="534"/>
      <c r="D20" s="525"/>
      <c r="E20" s="527"/>
      <c r="F20" s="82"/>
      <c r="G20" s="81" t="s">
        <v>132</v>
      </c>
      <c r="H20" s="531"/>
    </row>
    <row r="21" spans="1:8" ht="20.25" customHeight="1">
      <c r="A21" s="520">
        <v>8</v>
      </c>
      <c r="B21" s="522" t="s">
        <v>131</v>
      </c>
      <c r="C21" s="535" t="s">
        <v>130</v>
      </c>
      <c r="D21" s="524"/>
      <c r="E21" s="526" t="s">
        <v>127</v>
      </c>
      <c r="F21" s="524"/>
      <c r="G21" s="526" t="s">
        <v>127</v>
      </c>
      <c r="H21" s="531"/>
    </row>
    <row r="22" spans="1:8" ht="20.25" customHeight="1">
      <c r="A22" s="521"/>
      <c r="B22" s="523"/>
      <c r="C22" s="536"/>
      <c r="D22" s="525"/>
      <c r="E22" s="527"/>
      <c r="F22" s="525"/>
      <c r="G22" s="527"/>
      <c r="H22" s="531"/>
    </row>
    <row r="23" spans="1:8" ht="20.25" customHeight="1">
      <c r="A23" s="520">
        <v>9</v>
      </c>
      <c r="B23" s="522" t="s">
        <v>129</v>
      </c>
      <c r="C23" s="520" t="s">
        <v>128</v>
      </c>
      <c r="D23" s="524"/>
      <c r="E23" s="526" t="s">
        <v>127</v>
      </c>
      <c r="F23" s="524"/>
      <c r="G23" s="526" t="s">
        <v>127</v>
      </c>
      <c r="H23" s="531"/>
    </row>
    <row r="24" spans="1:8" ht="20.25" customHeight="1">
      <c r="A24" s="521"/>
      <c r="B24" s="523"/>
      <c r="C24" s="521"/>
      <c r="D24" s="525"/>
      <c r="E24" s="527"/>
      <c r="F24" s="525"/>
      <c r="G24" s="527"/>
      <c r="H24" s="531"/>
    </row>
    <row r="25" spans="1:8" ht="13.5">
      <c r="A25" s="78"/>
      <c r="B25" s="78"/>
      <c r="C25" s="78"/>
      <c r="D25" s="80"/>
      <c r="E25" s="79"/>
      <c r="F25" s="80"/>
      <c r="G25" s="79"/>
      <c r="H25" s="78"/>
    </row>
    <row r="26" spans="1:8" ht="13.5">
      <c r="A26" s="78"/>
      <c r="B26" s="78"/>
      <c r="C26" s="78"/>
      <c r="D26" s="80"/>
      <c r="E26" s="79"/>
      <c r="F26" s="80"/>
      <c r="G26" s="79"/>
      <c r="H26" s="78"/>
    </row>
    <row r="27" spans="1:8" ht="13.5">
      <c r="A27" s="80" t="s">
        <v>126</v>
      </c>
      <c r="B27" s="78" t="s">
        <v>125</v>
      </c>
      <c r="C27" s="78"/>
      <c r="D27" s="80"/>
      <c r="E27" s="79"/>
      <c r="F27" s="80"/>
      <c r="G27" s="79"/>
      <c r="H27" s="78"/>
    </row>
    <row r="28" spans="1:8" ht="6" customHeight="1">
      <c r="A28" s="80"/>
      <c r="B28" s="78"/>
      <c r="C28" s="78"/>
      <c r="D28" s="80"/>
      <c r="E28" s="79"/>
      <c r="F28" s="80"/>
      <c r="G28" s="79"/>
      <c r="H28" s="78"/>
    </row>
    <row r="29" spans="1:8" ht="13.5" customHeight="1">
      <c r="A29" s="80" t="s">
        <v>124</v>
      </c>
      <c r="B29" s="541" t="s">
        <v>123</v>
      </c>
      <c r="C29" s="541"/>
      <c r="D29" s="541"/>
      <c r="E29" s="541"/>
      <c r="F29" s="541"/>
      <c r="G29" s="541"/>
      <c r="H29" s="541"/>
    </row>
    <row r="30" spans="1:8" ht="27" customHeight="1">
      <c r="A30" s="80"/>
      <c r="B30" s="541"/>
      <c r="C30" s="541"/>
      <c r="D30" s="541"/>
      <c r="E30" s="541"/>
      <c r="F30" s="541"/>
      <c r="G30" s="541"/>
      <c r="H30" s="541"/>
    </row>
    <row r="31" spans="1:8" ht="6" customHeight="1">
      <c r="A31" s="80"/>
      <c r="B31" s="78"/>
      <c r="C31" s="78"/>
      <c r="D31" s="80"/>
      <c r="E31" s="79"/>
      <c r="F31" s="80"/>
      <c r="G31" s="79"/>
      <c r="H31" s="78"/>
    </row>
    <row r="32" spans="1:8" ht="13.5">
      <c r="A32" s="80" t="s">
        <v>122</v>
      </c>
      <c r="B32" s="532" t="s">
        <v>121</v>
      </c>
      <c r="C32" s="532"/>
      <c r="D32" s="532"/>
      <c r="E32" s="532"/>
      <c r="F32" s="532"/>
      <c r="G32" s="532"/>
      <c r="H32" s="532"/>
    </row>
    <row r="33" spans="1:8" ht="13.5">
      <c r="A33" s="80"/>
      <c r="B33" s="532"/>
      <c r="C33" s="532"/>
      <c r="D33" s="532"/>
      <c r="E33" s="532"/>
      <c r="F33" s="532"/>
      <c r="G33" s="532"/>
      <c r="H33" s="532"/>
    </row>
    <row r="34" spans="1:8" ht="13.5">
      <c r="A34" s="80"/>
      <c r="B34" s="78"/>
      <c r="C34" s="78"/>
      <c r="D34" s="80"/>
      <c r="E34" s="79"/>
      <c r="F34" s="80"/>
      <c r="G34" s="79"/>
      <c r="H34" s="78"/>
    </row>
    <row r="35" spans="1:8">
      <c r="C35" s="76"/>
      <c r="D35" s="78" t="s">
        <v>120</v>
      </c>
      <c r="E35" s="78"/>
      <c r="F35" s="78"/>
      <c r="G35" s="78"/>
      <c r="H35" s="78"/>
    </row>
    <row r="36" spans="1:8" ht="28.5" customHeight="1">
      <c r="C36" s="76"/>
      <c r="D36" s="542" t="s">
        <v>119</v>
      </c>
      <c r="E36" s="542"/>
      <c r="F36" s="543"/>
      <c r="G36" s="544"/>
      <c r="H36" s="545"/>
    </row>
    <row r="37" spans="1:8" ht="28.5" customHeight="1">
      <c r="C37" s="76"/>
      <c r="D37" s="542" t="s">
        <v>118</v>
      </c>
      <c r="E37" s="542"/>
      <c r="F37" s="543"/>
      <c r="G37" s="544"/>
      <c r="H37" s="545"/>
    </row>
    <row r="38" spans="1:8" ht="28.5" customHeight="1">
      <c r="C38" s="76"/>
      <c r="D38" s="542" t="s">
        <v>117</v>
      </c>
      <c r="E38" s="542"/>
      <c r="F38" s="546"/>
      <c r="G38" s="539"/>
      <c r="H38" s="540"/>
    </row>
    <row r="39" spans="1:8" ht="28.5" customHeight="1">
      <c r="C39" s="76"/>
      <c r="D39" s="537" t="s">
        <v>116</v>
      </c>
      <c r="E39" s="537"/>
      <c r="F39" s="538"/>
      <c r="G39" s="539"/>
      <c r="H39" s="540"/>
    </row>
  </sheetData>
  <mergeCells count="71">
    <mergeCell ref="D39:E39"/>
    <mergeCell ref="F39:H39"/>
    <mergeCell ref="A11:A12"/>
    <mergeCell ref="B11:B12"/>
    <mergeCell ref="C11:C12"/>
    <mergeCell ref="D11:D12"/>
    <mergeCell ref="E11:E12"/>
    <mergeCell ref="H11:H12"/>
    <mergeCell ref="B29:H30"/>
    <mergeCell ref="D36:E36"/>
    <mergeCell ref="F36:H36"/>
    <mergeCell ref="D37:E37"/>
    <mergeCell ref="F37:H37"/>
    <mergeCell ref="D38:E38"/>
    <mergeCell ref="F38:H38"/>
    <mergeCell ref="A23:A24"/>
    <mergeCell ref="C23:C24"/>
    <mergeCell ref="D23:D24"/>
    <mergeCell ref="E23:E24"/>
    <mergeCell ref="A19:A20"/>
    <mergeCell ref="B19:B20"/>
    <mergeCell ref="C19:C20"/>
    <mergeCell ref="A21:A22"/>
    <mergeCell ref="B21:B22"/>
    <mergeCell ref="C21:C22"/>
    <mergeCell ref="H9:H10"/>
    <mergeCell ref="D19:D20"/>
    <mergeCell ref="E19:E20"/>
    <mergeCell ref="H15:H16"/>
    <mergeCell ref="A13:A14"/>
    <mergeCell ref="B13:B14"/>
    <mergeCell ref="C13:C14"/>
    <mergeCell ref="D13:D14"/>
    <mergeCell ref="E13:E14"/>
    <mergeCell ref="H13:H14"/>
    <mergeCell ref="A15:A16"/>
    <mergeCell ref="H19:H20"/>
    <mergeCell ref="A17:A18"/>
    <mergeCell ref="B17:B18"/>
    <mergeCell ref="C17:C18"/>
    <mergeCell ref="D17:D18"/>
    <mergeCell ref="B15:B16"/>
    <mergeCell ref="C15:C16"/>
    <mergeCell ref="D15:D16"/>
    <mergeCell ref="E15:E16"/>
    <mergeCell ref="B32:H33"/>
    <mergeCell ref="E17:E18"/>
    <mergeCell ref="H17:H18"/>
    <mergeCell ref="D21:D22"/>
    <mergeCell ref="E21:E22"/>
    <mergeCell ref="F21:F22"/>
    <mergeCell ref="F23:F24"/>
    <mergeCell ref="G21:G22"/>
    <mergeCell ref="H21:H22"/>
    <mergeCell ref="G23:G24"/>
    <mergeCell ref="H23:H24"/>
    <mergeCell ref="B23:B24"/>
    <mergeCell ref="A2:H2"/>
    <mergeCell ref="D6:E6"/>
    <mergeCell ref="F6:G6"/>
    <mergeCell ref="A7:A8"/>
    <mergeCell ref="B7:B8"/>
    <mergeCell ref="C7:C8"/>
    <mergeCell ref="D7:D8"/>
    <mergeCell ref="E7:E8"/>
    <mergeCell ref="H7:H8"/>
    <mergeCell ref="A9:A10"/>
    <mergeCell ref="B9:B10"/>
    <mergeCell ref="C9:C10"/>
    <mergeCell ref="D9:D10"/>
    <mergeCell ref="E9:E10"/>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0769"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160770" r:id="rId5" name="Check Box 2">
              <controlPr defaultSize="0" autoFill="0" autoLine="0" autoPict="0">
                <anchor moveWithCells="1">
                  <from>
                    <xdr:col>5</xdr:col>
                    <xdr:colOff>38100</xdr:colOff>
                    <xdr:row>6</xdr:row>
                    <xdr:rowOff>228600</xdr:rowOff>
                  </from>
                  <to>
                    <xdr:col>6</xdr:col>
                    <xdr:colOff>0</xdr:colOff>
                    <xdr:row>8</xdr:row>
                    <xdr:rowOff>76200</xdr:rowOff>
                  </to>
                </anchor>
              </controlPr>
            </control>
          </mc:Choice>
        </mc:AlternateContent>
        <mc:AlternateContent xmlns:mc="http://schemas.openxmlformats.org/markup-compatibility/2006">
          <mc:Choice Requires="x14">
            <control shapeId="160771"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160772" r:id="rId7" name="Check Box 4">
              <controlPr defaultSize="0" autoFill="0" autoLine="0" autoPict="0">
                <anchor moveWithCells="1">
                  <from>
                    <xdr:col>5</xdr:col>
                    <xdr:colOff>38100</xdr:colOff>
                    <xdr:row>8</xdr:row>
                    <xdr:rowOff>228600</xdr:rowOff>
                  </from>
                  <to>
                    <xdr:col>6</xdr:col>
                    <xdr:colOff>0</xdr:colOff>
                    <xdr:row>10</xdr:row>
                    <xdr:rowOff>76200</xdr:rowOff>
                  </to>
                </anchor>
              </controlPr>
            </control>
          </mc:Choice>
        </mc:AlternateContent>
        <mc:AlternateContent xmlns:mc="http://schemas.openxmlformats.org/markup-compatibility/2006">
          <mc:Choice Requires="x14">
            <control shapeId="160773" r:id="rId8" name="Check Box 5">
              <controlPr defaultSize="0" autoFill="0" autoLine="0" autoPict="0">
                <anchor moveWithCells="1">
                  <from>
                    <xdr:col>5</xdr:col>
                    <xdr:colOff>38100</xdr:colOff>
                    <xdr:row>12</xdr:row>
                    <xdr:rowOff>0</xdr:rowOff>
                  </from>
                  <to>
                    <xdr:col>6</xdr:col>
                    <xdr:colOff>0</xdr:colOff>
                    <xdr:row>13</xdr:row>
                    <xdr:rowOff>114300</xdr:rowOff>
                  </to>
                </anchor>
              </controlPr>
            </control>
          </mc:Choice>
        </mc:AlternateContent>
        <mc:AlternateContent xmlns:mc="http://schemas.openxmlformats.org/markup-compatibility/2006">
          <mc:Choice Requires="x14">
            <control shapeId="160774" r:id="rId9" name="Check Box 6">
              <controlPr defaultSize="0" autoFill="0" autoLine="0" autoPict="0">
                <anchor moveWithCells="1">
                  <from>
                    <xdr:col>5</xdr:col>
                    <xdr:colOff>38100</xdr:colOff>
                    <xdr:row>12</xdr:row>
                    <xdr:rowOff>228600</xdr:rowOff>
                  </from>
                  <to>
                    <xdr:col>6</xdr:col>
                    <xdr:colOff>0</xdr:colOff>
                    <xdr:row>14</xdr:row>
                    <xdr:rowOff>76200</xdr:rowOff>
                  </to>
                </anchor>
              </controlPr>
            </control>
          </mc:Choice>
        </mc:AlternateContent>
        <mc:AlternateContent xmlns:mc="http://schemas.openxmlformats.org/markup-compatibility/2006">
          <mc:Choice Requires="x14">
            <control shapeId="160775" r:id="rId10" name="Check Box 7">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0776"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160777" r:id="rId12" name="Check Box 9">
              <controlPr defaultSize="0" autoFill="0" autoLine="0" autoPict="0">
                <anchor moveWithCells="1">
                  <from>
                    <xdr:col>5</xdr:col>
                    <xdr:colOff>38100</xdr:colOff>
                    <xdr:row>15</xdr:row>
                    <xdr:rowOff>228600</xdr:rowOff>
                  </from>
                  <to>
                    <xdr:col>6</xdr:col>
                    <xdr:colOff>0</xdr:colOff>
                    <xdr:row>17</xdr:row>
                    <xdr:rowOff>76200</xdr:rowOff>
                  </to>
                </anchor>
              </controlPr>
            </control>
          </mc:Choice>
        </mc:AlternateContent>
        <mc:AlternateContent xmlns:mc="http://schemas.openxmlformats.org/markup-compatibility/2006">
          <mc:Choice Requires="x14">
            <control shapeId="160778" r:id="rId13" name="Check Box 10">
              <controlPr defaultSize="0" autoFill="0" autoLine="0" autoPict="0">
                <anchor moveWithCells="1">
                  <from>
                    <xdr:col>5</xdr:col>
                    <xdr:colOff>38100</xdr:colOff>
                    <xdr:row>17</xdr:row>
                    <xdr:rowOff>38100</xdr:rowOff>
                  </from>
                  <to>
                    <xdr:col>6</xdr:col>
                    <xdr:colOff>0</xdr:colOff>
                    <xdr:row>18</xdr:row>
                    <xdr:rowOff>38100</xdr:rowOff>
                  </to>
                </anchor>
              </controlPr>
            </control>
          </mc:Choice>
        </mc:AlternateContent>
        <mc:AlternateContent xmlns:mc="http://schemas.openxmlformats.org/markup-compatibility/2006">
          <mc:Choice Requires="x14">
            <control shapeId="160779" r:id="rId14" name="Check Box 11">
              <controlPr defaultSize="0" autoFill="0" autoLine="0" autoPict="0">
                <anchor moveWithCells="1">
                  <from>
                    <xdr:col>3</xdr:col>
                    <xdr:colOff>38100</xdr:colOff>
                    <xdr:row>16</xdr:row>
                    <xdr:rowOff>76200</xdr:rowOff>
                  </from>
                  <to>
                    <xdr:col>4</xdr:col>
                    <xdr:colOff>38100</xdr:colOff>
                    <xdr:row>17</xdr:row>
                    <xdr:rowOff>190500</xdr:rowOff>
                  </to>
                </anchor>
              </controlPr>
            </control>
          </mc:Choice>
        </mc:AlternateContent>
        <mc:AlternateContent xmlns:mc="http://schemas.openxmlformats.org/markup-compatibility/2006">
          <mc:Choice Requires="x14">
            <control shapeId="160780" r:id="rId15" name="Check Box 12">
              <controlPr defaultSize="0" autoFill="0" autoLine="0" autoPict="0">
                <anchor moveWithCells="1">
                  <from>
                    <xdr:col>3</xdr:col>
                    <xdr:colOff>38100</xdr:colOff>
                    <xdr:row>14</xdr:row>
                    <xdr:rowOff>76200</xdr:rowOff>
                  </from>
                  <to>
                    <xdr:col>4</xdr:col>
                    <xdr:colOff>38100</xdr:colOff>
                    <xdr:row>15</xdr:row>
                    <xdr:rowOff>190500</xdr:rowOff>
                  </to>
                </anchor>
              </controlPr>
            </control>
          </mc:Choice>
        </mc:AlternateContent>
        <mc:AlternateContent xmlns:mc="http://schemas.openxmlformats.org/markup-compatibility/2006">
          <mc:Choice Requires="x14">
            <control shapeId="160781" r:id="rId16" name="Check Box 13">
              <controlPr defaultSize="0" autoFill="0" autoLine="0" autoPict="0">
                <anchor moveWithCells="1">
                  <from>
                    <xdr:col>3</xdr:col>
                    <xdr:colOff>38100</xdr:colOff>
                    <xdr:row>12</xdr:row>
                    <xdr:rowOff>76200</xdr:rowOff>
                  </from>
                  <to>
                    <xdr:col>4</xdr:col>
                    <xdr:colOff>38100</xdr:colOff>
                    <xdr:row>13</xdr:row>
                    <xdr:rowOff>190500</xdr:rowOff>
                  </to>
                </anchor>
              </controlPr>
            </control>
          </mc:Choice>
        </mc:AlternateContent>
        <mc:AlternateContent xmlns:mc="http://schemas.openxmlformats.org/markup-compatibility/2006">
          <mc:Choice Requires="x14">
            <control shapeId="160782" r:id="rId17" name="Check Box 14">
              <controlPr defaultSize="0" autoFill="0" autoLine="0" autoPict="0">
                <anchor moveWithCells="1">
                  <from>
                    <xdr:col>3</xdr:col>
                    <xdr:colOff>38100</xdr:colOff>
                    <xdr:row>8</xdr:row>
                    <xdr:rowOff>76200</xdr:rowOff>
                  </from>
                  <to>
                    <xdr:col>4</xdr:col>
                    <xdr:colOff>38100</xdr:colOff>
                    <xdr:row>9</xdr:row>
                    <xdr:rowOff>190500</xdr:rowOff>
                  </to>
                </anchor>
              </controlPr>
            </control>
          </mc:Choice>
        </mc:AlternateContent>
        <mc:AlternateContent xmlns:mc="http://schemas.openxmlformats.org/markup-compatibility/2006">
          <mc:Choice Requires="x14">
            <control shapeId="160783" r:id="rId18" name="Check Box 15">
              <controlPr defaultSize="0" autoFill="0" autoLine="0" autoPict="0">
                <anchor moveWithCells="1">
                  <from>
                    <xdr:col>3</xdr:col>
                    <xdr:colOff>38100</xdr:colOff>
                    <xdr:row>6</xdr:row>
                    <xdr:rowOff>76200</xdr:rowOff>
                  </from>
                  <to>
                    <xdr:col>4</xdr:col>
                    <xdr:colOff>38100</xdr:colOff>
                    <xdr:row>7</xdr:row>
                    <xdr:rowOff>190500</xdr:rowOff>
                  </to>
                </anchor>
              </controlPr>
            </control>
          </mc:Choice>
        </mc:AlternateContent>
        <mc:AlternateContent xmlns:mc="http://schemas.openxmlformats.org/markup-compatibility/2006">
          <mc:Choice Requires="x14">
            <control shapeId="160784" r:id="rId19" name="Check Box 16">
              <controlPr defaultSize="0" autoFill="0" autoLine="0" autoPict="0">
                <anchor moveWithCells="1">
                  <from>
                    <xdr:col>3</xdr:col>
                    <xdr:colOff>38100</xdr:colOff>
                    <xdr:row>20</xdr:row>
                    <xdr:rowOff>76200</xdr:rowOff>
                  </from>
                  <to>
                    <xdr:col>4</xdr:col>
                    <xdr:colOff>38100</xdr:colOff>
                    <xdr:row>21</xdr:row>
                    <xdr:rowOff>190500</xdr:rowOff>
                  </to>
                </anchor>
              </controlPr>
            </control>
          </mc:Choice>
        </mc:AlternateContent>
        <mc:AlternateContent xmlns:mc="http://schemas.openxmlformats.org/markup-compatibility/2006">
          <mc:Choice Requires="x14">
            <control shapeId="160785" r:id="rId20" name="Check Box 17">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160786" r:id="rId21" name="Check Box 18">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60787" r:id="rId22" name="Check Box 19">
              <controlPr defaultSize="0" autoFill="0" autoLine="0" autoPict="0">
                <anchor moveWithCells="1">
                  <from>
                    <xdr:col>3</xdr:col>
                    <xdr:colOff>38100</xdr:colOff>
                    <xdr:row>18</xdr:row>
                    <xdr:rowOff>76200</xdr:rowOff>
                  </from>
                  <to>
                    <xdr:col>4</xdr:col>
                    <xdr:colOff>38100</xdr:colOff>
                    <xdr:row>19</xdr:row>
                    <xdr:rowOff>190500</xdr:rowOff>
                  </to>
                </anchor>
              </controlPr>
            </control>
          </mc:Choice>
        </mc:AlternateContent>
        <mc:AlternateContent xmlns:mc="http://schemas.openxmlformats.org/markup-compatibility/2006">
          <mc:Choice Requires="x14">
            <control shapeId="160788" r:id="rId23" name="Check Box 20">
              <controlPr defaultSize="0" autoFill="0" autoLine="0" autoPict="0">
                <anchor moveWithCells="1">
                  <from>
                    <xdr:col>3</xdr:col>
                    <xdr:colOff>38100</xdr:colOff>
                    <xdr:row>22</xdr:row>
                    <xdr:rowOff>76200</xdr:rowOff>
                  </from>
                  <to>
                    <xdr:col>4</xdr:col>
                    <xdr:colOff>38100</xdr:colOff>
                    <xdr:row>23</xdr:row>
                    <xdr:rowOff>190500</xdr:rowOff>
                  </to>
                </anchor>
              </controlPr>
            </control>
          </mc:Choice>
        </mc:AlternateContent>
        <mc:AlternateContent xmlns:mc="http://schemas.openxmlformats.org/markup-compatibility/2006">
          <mc:Choice Requires="x14">
            <control shapeId="160789" r:id="rId24" name="Check Box 21">
              <controlPr defaultSize="0" autoFill="0" autoLine="0" autoPict="0">
                <anchor moveWithCells="1">
                  <from>
                    <xdr:col>5</xdr:col>
                    <xdr:colOff>38100</xdr:colOff>
                    <xdr:row>22</xdr:row>
                    <xdr:rowOff>123825</xdr:rowOff>
                  </from>
                  <to>
                    <xdr:col>6</xdr:col>
                    <xdr:colOff>0</xdr:colOff>
                    <xdr:row>23</xdr:row>
                    <xdr:rowOff>123825</xdr:rowOff>
                  </to>
                </anchor>
              </controlPr>
            </control>
          </mc:Choice>
        </mc:AlternateContent>
        <mc:AlternateContent xmlns:mc="http://schemas.openxmlformats.org/markup-compatibility/2006">
          <mc:Choice Requires="x14">
            <control shapeId="160790" r:id="rId25" name="Check Box 22">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0791" r:id="rId26" name="Check Box 23">
              <controlPr defaultSize="0" autoFill="0" autoLine="0" autoPict="0">
                <anchor moveWithCells="1">
                  <from>
                    <xdr:col>5</xdr:col>
                    <xdr:colOff>38100</xdr:colOff>
                    <xdr:row>14</xdr:row>
                    <xdr:rowOff>0</xdr:rowOff>
                  </from>
                  <to>
                    <xdr:col>6</xdr:col>
                    <xdr:colOff>0</xdr:colOff>
                    <xdr:row>15</xdr:row>
                    <xdr:rowOff>114300</xdr:rowOff>
                  </to>
                </anchor>
              </controlPr>
            </control>
          </mc:Choice>
        </mc:AlternateContent>
        <mc:AlternateContent xmlns:mc="http://schemas.openxmlformats.org/markup-compatibility/2006">
          <mc:Choice Requires="x14">
            <control shapeId="160792" r:id="rId27" name="Check Box 24">
              <controlPr defaultSize="0" autoFill="0" autoLine="0" autoPict="0">
                <anchor moveWithCells="1">
                  <from>
                    <xdr:col>5</xdr:col>
                    <xdr:colOff>38100</xdr:colOff>
                    <xdr:row>20</xdr:row>
                    <xdr:rowOff>123825</xdr:rowOff>
                  </from>
                  <to>
                    <xdr:col>6</xdr:col>
                    <xdr:colOff>0</xdr:colOff>
                    <xdr:row>21</xdr:row>
                    <xdr:rowOff>123825</xdr:rowOff>
                  </to>
                </anchor>
              </controlPr>
            </control>
          </mc:Choice>
        </mc:AlternateContent>
        <mc:AlternateContent xmlns:mc="http://schemas.openxmlformats.org/markup-compatibility/2006">
          <mc:Choice Requires="x14">
            <control shapeId="160793" r:id="rId28" name="Check Box 25">
              <controlPr defaultSize="0" autoFill="0" autoLine="0" autoPict="0">
                <anchor moveWithCells="1">
                  <from>
                    <xdr:col>5</xdr:col>
                    <xdr:colOff>38100</xdr:colOff>
                    <xdr:row>19</xdr:row>
                    <xdr:rowOff>38100</xdr:rowOff>
                  </from>
                  <to>
                    <xdr:col>6</xdr:col>
                    <xdr:colOff>0</xdr:colOff>
                    <xdr:row>20</xdr:row>
                    <xdr:rowOff>38100</xdr:rowOff>
                  </to>
                </anchor>
              </controlPr>
            </control>
          </mc:Choice>
        </mc:AlternateContent>
        <mc:AlternateContent xmlns:mc="http://schemas.openxmlformats.org/markup-compatibility/2006">
          <mc:Choice Requires="x14">
            <control shapeId="160794" r:id="rId29" name="Check Box 26">
              <controlPr defaultSize="0" autoFill="0" autoLine="0" autoPict="0">
                <anchor moveWithCells="1">
                  <from>
                    <xdr:col>5</xdr:col>
                    <xdr:colOff>38100</xdr:colOff>
                    <xdr:row>10</xdr:row>
                    <xdr:rowOff>0</xdr:rowOff>
                  </from>
                  <to>
                    <xdr:col>6</xdr:col>
                    <xdr:colOff>0</xdr:colOff>
                    <xdr:row>11</xdr:row>
                    <xdr:rowOff>114300</xdr:rowOff>
                  </to>
                </anchor>
              </controlPr>
            </control>
          </mc:Choice>
        </mc:AlternateContent>
        <mc:AlternateContent xmlns:mc="http://schemas.openxmlformats.org/markup-compatibility/2006">
          <mc:Choice Requires="x14">
            <control shapeId="160795" r:id="rId30" name="Check Box 27">
              <controlPr defaultSize="0" autoFill="0" autoLine="0" autoPict="0">
                <anchor moveWithCells="1">
                  <from>
                    <xdr:col>5</xdr:col>
                    <xdr:colOff>38100</xdr:colOff>
                    <xdr:row>10</xdr:row>
                    <xdr:rowOff>228600</xdr:rowOff>
                  </from>
                  <to>
                    <xdr:col>6</xdr:col>
                    <xdr:colOff>0</xdr:colOff>
                    <xdr:row>12</xdr:row>
                    <xdr:rowOff>76200</xdr:rowOff>
                  </to>
                </anchor>
              </controlPr>
            </control>
          </mc:Choice>
        </mc:AlternateContent>
        <mc:AlternateContent xmlns:mc="http://schemas.openxmlformats.org/markup-compatibility/2006">
          <mc:Choice Requires="x14">
            <control shapeId="160796" r:id="rId31" name="Check Box 28">
              <controlPr defaultSize="0" autoFill="0" autoLine="0" autoPict="0">
                <anchor moveWithCells="1">
                  <from>
                    <xdr:col>3</xdr:col>
                    <xdr:colOff>38100</xdr:colOff>
                    <xdr:row>10</xdr:row>
                    <xdr:rowOff>76200</xdr:rowOff>
                  </from>
                  <to>
                    <xdr:col>4</xdr:col>
                    <xdr:colOff>38100</xdr:colOff>
                    <xdr:row>11</xdr:row>
                    <xdr:rowOff>190500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Normal="55" zoomScaleSheetLayoutView="100" workbookViewId="0"/>
  </sheetViews>
  <sheetFormatPr defaultColWidth="4.5" defaultRowHeight="20.25" customHeight="1"/>
  <cols>
    <col min="1" max="1" width="1.375" style="114" customWidth="1"/>
    <col min="2" max="56" width="5.625" style="114" customWidth="1"/>
    <col min="57" max="16384" width="4.5" style="114"/>
  </cols>
  <sheetData>
    <row r="1" spans="1:57" s="204" customFormat="1" ht="20.25" customHeight="1">
      <c r="A1" s="174"/>
      <c r="B1" s="174"/>
      <c r="C1" s="205" t="s">
        <v>309</v>
      </c>
      <c r="D1" s="205"/>
      <c r="E1" s="174"/>
      <c r="F1" s="174"/>
      <c r="G1" s="203" t="s">
        <v>308</v>
      </c>
      <c r="H1" s="174"/>
      <c r="I1" s="174"/>
      <c r="J1" s="205"/>
      <c r="K1" s="205"/>
      <c r="L1" s="205"/>
      <c r="M1" s="205"/>
      <c r="N1" s="174"/>
      <c r="O1" s="174"/>
      <c r="P1" s="174"/>
      <c r="Q1" s="174"/>
      <c r="R1" s="174"/>
      <c r="S1" s="174"/>
      <c r="T1" s="174"/>
      <c r="U1" s="174"/>
      <c r="V1" s="174"/>
      <c r="W1" s="174"/>
      <c r="X1" s="174"/>
      <c r="Y1" s="174"/>
      <c r="Z1" s="174"/>
      <c r="AA1" s="174"/>
      <c r="AB1" s="174"/>
      <c r="AC1" s="174"/>
      <c r="AD1" s="174"/>
      <c r="AE1" s="174"/>
      <c r="AF1" s="174"/>
      <c r="AG1" s="174"/>
      <c r="AH1" s="174"/>
      <c r="AI1" s="174"/>
      <c r="AJ1" s="174"/>
      <c r="AK1" s="192" t="s">
        <v>307</v>
      </c>
      <c r="AL1" s="192" t="s">
        <v>300</v>
      </c>
      <c r="AM1" s="630" t="s">
        <v>306</v>
      </c>
      <c r="AN1" s="630"/>
      <c r="AO1" s="630"/>
      <c r="AP1" s="630"/>
      <c r="AQ1" s="630"/>
      <c r="AR1" s="630"/>
      <c r="AS1" s="630"/>
      <c r="AT1" s="630"/>
      <c r="AU1" s="630"/>
      <c r="AV1" s="630"/>
      <c r="AW1" s="630"/>
      <c r="AX1" s="630"/>
      <c r="AY1" s="630"/>
      <c r="AZ1" s="630"/>
      <c r="BA1" s="630"/>
      <c r="BB1" s="195" t="s">
        <v>299</v>
      </c>
      <c r="BC1" s="174"/>
      <c r="BD1" s="174"/>
    </row>
    <row r="2" spans="1:57" s="166" customFormat="1" ht="20.25" customHeight="1">
      <c r="A2" s="168"/>
      <c r="B2" s="168"/>
      <c r="C2" s="168"/>
      <c r="D2" s="203"/>
      <c r="E2" s="168"/>
      <c r="F2" s="168"/>
      <c r="G2" s="168"/>
      <c r="H2" s="203"/>
      <c r="I2" s="192"/>
      <c r="J2" s="192"/>
      <c r="K2" s="192"/>
      <c r="L2" s="192"/>
      <c r="M2" s="192"/>
      <c r="N2" s="168"/>
      <c r="O2" s="168"/>
      <c r="P2" s="168"/>
      <c r="Q2" s="168"/>
      <c r="R2" s="168"/>
      <c r="S2" s="168"/>
      <c r="T2" s="192" t="s">
        <v>305</v>
      </c>
      <c r="U2" s="632">
        <v>6</v>
      </c>
      <c r="V2" s="632"/>
      <c r="W2" s="192" t="s">
        <v>300</v>
      </c>
      <c r="X2" s="631">
        <f>IF(U2=0,"",YEAR(DATE(2018+U2,1,1)))</f>
        <v>2024</v>
      </c>
      <c r="Y2" s="631"/>
      <c r="Z2" s="168" t="s">
        <v>304</v>
      </c>
      <c r="AA2" s="168" t="s">
        <v>303</v>
      </c>
      <c r="AB2" s="632">
        <v>4</v>
      </c>
      <c r="AC2" s="632"/>
      <c r="AD2" s="168" t="s">
        <v>302</v>
      </c>
      <c r="AE2" s="168"/>
      <c r="AF2" s="168"/>
      <c r="AG2" s="168"/>
      <c r="AH2" s="168"/>
      <c r="AI2" s="168"/>
      <c r="AJ2" s="195"/>
      <c r="AK2" s="192" t="s">
        <v>301</v>
      </c>
      <c r="AL2" s="192" t="s">
        <v>300</v>
      </c>
      <c r="AM2" s="632"/>
      <c r="AN2" s="632"/>
      <c r="AO2" s="632"/>
      <c r="AP2" s="632"/>
      <c r="AQ2" s="632"/>
      <c r="AR2" s="632"/>
      <c r="AS2" s="632"/>
      <c r="AT2" s="632"/>
      <c r="AU2" s="632"/>
      <c r="AV2" s="632"/>
      <c r="AW2" s="632"/>
      <c r="AX2" s="632"/>
      <c r="AY2" s="632"/>
      <c r="AZ2" s="632"/>
      <c r="BA2" s="632"/>
      <c r="BB2" s="195" t="s">
        <v>299</v>
      </c>
      <c r="BC2" s="192"/>
      <c r="BD2" s="192"/>
      <c r="BE2" s="167"/>
    </row>
    <row r="3" spans="1:57" s="166" customFormat="1" ht="20.25" customHeight="1">
      <c r="A3" s="168"/>
      <c r="B3" s="168"/>
      <c r="C3" s="168"/>
      <c r="D3" s="203"/>
      <c r="E3" s="168"/>
      <c r="F3" s="168"/>
      <c r="G3" s="168"/>
      <c r="H3" s="203"/>
      <c r="I3" s="192"/>
      <c r="J3" s="192"/>
      <c r="K3" s="192"/>
      <c r="L3" s="192"/>
      <c r="M3" s="192"/>
      <c r="N3" s="168"/>
      <c r="O3" s="168"/>
      <c r="P3" s="168"/>
      <c r="Q3" s="168"/>
      <c r="R3" s="168"/>
      <c r="S3" s="168"/>
      <c r="T3" s="202"/>
      <c r="U3" s="175"/>
      <c r="V3" s="175"/>
      <c r="W3" s="201"/>
      <c r="X3" s="175"/>
      <c r="Y3" s="175"/>
      <c r="Z3" s="176"/>
      <c r="AA3" s="176"/>
      <c r="AB3" s="175"/>
      <c r="AC3" s="175"/>
      <c r="AD3" s="196"/>
      <c r="AE3" s="168"/>
      <c r="AF3" s="168"/>
      <c r="AG3" s="168"/>
      <c r="AH3" s="168"/>
      <c r="AI3" s="168"/>
      <c r="AJ3" s="195"/>
      <c r="AK3" s="192"/>
      <c r="AL3" s="192"/>
      <c r="AM3" s="194"/>
      <c r="AN3" s="194"/>
      <c r="AO3" s="194"/>
      <c r="AP3" s="194"/>
      <c r="AQ3" s="194"/>
      <c r="AR3" s="194"/>
      <c r="AS3" s="194"/>
      <c r="AT3" s="194"/>
      <c r="AU3" s="194"/>
      <c r="AV3" s="194"/>
      <c r="AW3" s="194"/>
      <c r="AX3" s="194"/>
      <c r="AY3" s="193" t="s">
        <v>298</v>
      </c>
      <c r="AZ3" s="649" t="s">
        <v>297</v>
      </c>
      <c r="BA3" s="649"/>
      <c r="BB3" s="649"/>
      <c r="BC3" s="649"/>
      <c r="BD3" s="192"/>
      <c r="BE3" s="167"/>
    </row>
    <row r="4" spans="1:57" s="166" customFormat="1" ht="20.25" customHeight="1">
      <c r="A4" s="168"/>
      <c r="B4" s="191"/>
      <c r="C4" s="191"/>
      <c r="D4" s="191"/>
      <c r="E4" s="191"/>
      <c r="F4" s="191"/>
      <c r="G4" s="191"/>
      <c r="H4" s="191"/>
      <c r="I4" s="191"/>
      <c r="J4" s="200"/>
      <c r="K4" s="198"/>
      <c r="L4" s="198"/>
      <c r="M4" s="198"/>
      <c r="N4" s="198"/>
      <c r="O4" s="198"/>
      <c r="P4" s="199"/>
      <c r="Q4" s="198"/>
      <c r="R4" s="198"/>
      <c r="S4" s="197"/>
      <c r="T4" s="168"/>
      <c r="U4" s="168"/>
      <c r="V4" s="168"/>
      <c r="W4" s="168"/>
      <c r="X4" s="168"/>
      <c r="Y4" s="168"/>
      <c r="Z4" s="176"/>
      <c r="AA4" s="176"/>
      <c r="AB4" s="175"/>
      <c r="AC4" s="175"/>
      <c r="AD4" s="196"/>
      <c r="AE4" s="168"/>
      <c r="AF4" s="168"/>
      <c r="AG4" s="168"/>
      <c r="AH4" s="168"/>
      <c r="AI4" s="168"/>
      <c r="AJ4" s="195"/>
      <c r="AK4" s="192"/>
      <c r="AL4" s="192"/>
      <c r="AM4" s="194"/>
      <c r="AN4" s="194"/>
      <c r="AO4" s="194"/>
      <c r="AP4" s="194"/>
      <c r="AQ4" s="194"/>
      <c r="AR4" s="194"/>
      <c r="AS4" s="194"/>
      <c r="AT4" s="194"/>
      <c r="AU4" s="194"/>
      <c r="AV4" s="194"/>
      <c r="AW4" s="194"/>
      <c r="AX4" s="194"/>
      <c r="AY4" s="193" t="s">
        <v>296</v>
      </c>
      <c r="AZ4" s="649" t="s">
        <v>295</v>
      </c>
      <c r="BA4" s="649"/>
      <c r="BB4" s="649"/>
      <c r="BC4" s="649"/>
      <c r="BD4" s="192"/>
      <c r="BE4" s="167"/>
    </row>
    <row r="5" spans="1:57" s="166" customFormat="1" ht="20.25" customHeight="1">
      <c r="A5" s="168"/>
      <c r="B5" s="181"/>
      <c r="C5" s="181"/>
      <c r="D5" s="181"/>
      <c r="E5" s="181"/>
      <c r="F5" s="181"/>
      <c r="G5" s="181"/>
      <c r="H5" s="181"/>
      <c r="I5" s="181"/>
      <c r="J5" s="190"/>
      <c r="K5" s="189"/>
      <c r="L5" s="188"/>
      <c r="M5" s="188"/>
      <c r="N5" s="188"/>
      <c r="O5" s="188"/>
      <c r="P5" s="181"/>
      <c r="Q5" s="187"/>
      <c r="R5" s="187"/>
      <c r="S5" s="186"/>
      <c r="T5" s="168"/>
      <c r="U5" s="168"/>
      <c r="V5" s="168"/>
      <c r="W5" s="168"/>
      <c r="X5" s="168"/>
      <c r="Y5" s="168"/>
      <c r="Z5" s="176"/>
      <c r="AA5" s="176"/>
      <c r="AB5" s="175"/>
      <c r="AC5" s="175"/>
      <c r="AD5" s="170"/>
      <c r="AE5" s="170"/>
      <c r="AF5" s="170"/>
      <c r="AG5" s="170"/>
      <c r="AH5" s="168"/>
      <c r="AI5" s="168"/>
      <c r="AJ5" s="170" t="s">
        <v>294</v>
      </c>
      <c r="AK5" s="170"/>
      <c r="AL5" s="170"/>
      <c r="AM5" s="170"/>
      <c r="AN5" s="170"/>
      <c r="AO5" s="170"/>
      <c r="AP5" s="170"/>
      <c r="AQ5" s="170"/>
      <c r="AR5" s="191"/>
      <c r="AS5" s="191"/>
      <c r="AT5" s="169"/>
      <c r="AU5" s="170"/>
      <c r="AV5" s="643">
        <v>40</v>
      </c>
      <c r="AW5" s="644"/>
      <c r="AX5" s="169" t="s">
        <v>293</v>
      </c>
      <c r="AY5" s="170"/>
      <c r="AZ5" s="643">
        <v>160</v>
      </c>
      <c r="BA5" s="644"/>
      <c r="BB5" s="169" t="s">
        <v>292</v>
      </c>
      <c r="BC5" s="170"/>
      <c r="BD5" s="168"/>
      <c r="BE5" s="167"/>
    </row>
    <row r="6" spans="1:57" s="166" customFormat="1" ht="20.25" customHeight="1">
      <c r="A6" s="168"/>
      <c r="B6" s="181"/>
      <c r="C6" s="181"/>
      <c r="D6" s="181"/>
      <c r="E6" s="181"/>
      <c r="F6" s="181"/>
      <c r="G6" s="181"/>
      <c r="H6" s="181"/>
      <c r="I6" s="181"/>
      <c r="J6" s="190"/>
      <c r="K6" s="189"/>
      <c r="L6" s="188"/>
      <c r="M6" s="188"/>
      <c r="N6" s="188"/>
      <c r="O6" s="188"/>
      <c r="P6" s="181"/>
      <c r="Q6" s="187"/>
      <c r="R6" s="187"/>
      <c r="S6" s="186"/>
      <c r="T6" s="168"/>
      <c r="U6" s="168"/>
      <c r="V6" s="168"/>
      <c r="W6" s="168"/>
      <c r="X6" s="168"/>
      <c r="Y6" s="168"/>
      <c r="Z6" s="176"/>
      <c r="AA6" s="176"/>
      <c r="AB6" s="175"/>
      <c r="AC6" s="175"/>
      <c r="AD6" s="170"/>
      <c r="AE6" s="170"/>
      <c r="AF6" s="170"/>
      <c r="AG6" s="170"/>
      <c r="AH6" s="168"/>
      <c r="AI6" s="168"/>
      <c r="AJ6" s="170"/>
      <c r="AK6" s="170"/>
      <c r="AL6" s="170"/>
      <c r="AM6" s="170"/>
      <c r="AN6" s="170"/>
      <c r="AO6" s="170"/>
      <c r="AP6" s="170"/>
      <c r="AQ6" s="186" t="s">
        <v>291</v>
      </c>
      <c r="AR6" s="170"/>
      <c r="AS6" s="185"/>
      <c r="AT6" s="185"/>
      <c r="AU6" s="185"/>
      <c r="AV6" s="170"/>
      <c r="AW6" s="170"/>
      <c r="AX6" s="184"/>
      <c r="AY6" s="170"/>
      <c r="AZ6" s="643">
        <v>100</v>
      </c>
      <c r="BA6" s="644"/>
      <c r="BB6" s="183" t="s">
        <v>290</v>
      </c>
      <c r="BC6" s="170"/>
      <c r="BD6" s="168"/>
      <c r="BE6" s="167"/>
    </row>
    <row r="7" spans="1:57" s="166" customFormat="1" ht="20.25" customHeight="1">
      <c r="A7" s="168"/>
      <c r="B7" s="181"/>
      <c r="C7" s="181"/>
      <c r="D7" s="181"/>
      <c r="E7" s="181"/>
      <c r="F7" s="181"/>
      <c r="G7" s="181"/>
      <c r="H7" s="181"/>
      <c r="I7" s="181"/>
      <c r="J7" s="181"/>
      <c r="K7" s="182"/>
      <c r="L7" s="182"/>
      <c r="M7" s="182"/>
      <c r="N7" s="181"/>
      <c r="O7" s="180"/>
      <c r="P7" s="179"/>
      <c r="Q7" s="179"/>
      <c r="R7" s="178"/>
      <c r="S7" s="177"/>
      <c r="T7" s="168"/>
      <c r="U7" s="168"/>
      <c r="V7" s="168"/>
      <c r="W7" s="168"/>
      <c r="X7" s="168"/>
      <c r="Y7" s="168"/>
      <c r="Z7" s="176"/>
      <c r="AA7" s="176"/>
      <c r="AB7" s="175"/>
      <c r="AC7" s="175"/>
      <c r="AD7" s="126"/>
      <c r="AE7" s="174"/>
      <c r="AF7" s="174"/>
      <c r="AG7" s="174"/>
      <c r="AH7" s="168"/>
      <c r="AI7" s="168"/>
      <c r="AJ7" s="168"/>
      <c r="AK7" s="168"/>
      <c r="AL7" s="174"/>
      <c r="AM7" s="174"/>
      <c r="AN7" s="173"/>
      <c r="AO7" s="172"/>
      <c r="AP7" s="172"/>
      <c r="AQ7" s="171"/>
      <c r="AR7" s="171"/>
      <c r="AS7" s="171"/>
      <c r="AT7" s="171"/>
      <c r="AU7" s="171"/>
      <c r="AV7" s="171"/>
      <c r="AW7" s="170" t="s">
        <v>289</v>
      </c>
      <c r="AX7" s="170"/>
      <c r="AY7" s="170"/>
      <c r="AZ7" s="647">
        <f>DAY(EOMONTH(DATE(X2,AB2,1),0))</f>
        <v>30</v>
      </c>
      <c r="BA7" s="648"/>
      <c r="BB7" s="169" t="s">
        <v>288</v>
      </c>
      <c r="BC7" s="168"/>
      <c r="BD7" s="168"/>
      <c r="BE7" s="167"/>
    </row>
    <row r="8" spans="1:57" ht="5.0999999999999996" customHeight="1" thickBot="1">
      <c r="A8" s="124"/>
      <c r="B8" s="124"/>
      <c r="C8" s="165"/>
      <c r="D8" s="165"/>
      <c r="E8" s="124"/>
      <c r="F8" s="124"/>
      <c r="G8" s="119"/>
      <c r="H8" s="124"/>
      <c r="I8" s="124"/>
      <c r="J8" s="124"/>
      <c r="K8" s="124"/>
      <c r="L8" s="124"/>
      <c r="M8" s="124"/>
      <c r="N8" s="124"/>
      <c r="O8" s="124"/>
      <c r="P8" s="124"/>
      <c r="Q8" s="124"/>
      <c r="R8" s="124"/>
      <c r="S8" s="165"/>
      <c r="T8" s="124"/>
      <c r="U8" s="124"/>
      <c r="V8" s="124"/>
      <c r="W8" s="124"/>
      <c r="X8" s="124"/>
      <c r="Y8" s="124"/>
      <c r="Z8" s="124"/>
      <c r="AA8" s="124"/>
      <c r="AB8" s="124"/>
      <c r="AC8" s="124"/>
      <c r="AD8" s="124"/>
      <c r="AE8" s="124"/>
      <c r="AF8" s="124"/>
      <c r="AG8" s="124"/>
      <c r="AH8" s="124"/>
      <c r="AI8" s="124"/>
      <c r="AJ8" s="165"/>
      <c r="AK8" s="124"/>
      <c r="AL8" s="124"/>
      <c r="AM8" s="124"/>
      <c r="AN8" s="124"/>
      <c r="AO8" s="124"/>
      <c r="AP8" s="124"/>
      <c r="AQ8" s="124"/>
      <c r="AR8" s="124"/>
      <c r="AS8" s="124"/>
      <c r="AT8" s="124"/>
      <c r="AU8" s="124"/>
      <c r="AV8" s="124"/>
      <c r="AW8" s="124"/>
      <c r="AX8" s="124"/>
      <c r="AY8" s="124"/>
      <c r="AZ8" s="124"/>
      <c r="BA8" s="124"/>
      <c r="BB8" s="124"/>
      <c r="BC8" s="164"/>
      <c r="BD8" s="164"/>
      <c r="BE8" s="163"/>
    </row>
    <row r="9" spans="1:57" ht="20.25" customHeight="1" thickBot="1">
      <c r="A9" s="124"/>
      <c r="B9" s="613" t="s">
        <v>287</v>
      </c>
      <c r="C9" s="595" t="s">
        <v>286</v>
      </c>
      <c r="D9" s="596"/>
      <c r="E9" s="594" t="s">
        <v>285</v>
      </c>
      <c r="F9" s="596"/>
      <c r="G9" s="594" t="s">
        <v>284</v>
      </c>
      <c r="H9" s="595"/>
      <c r="I9" s="595"/>
      <c r="J9" s="595"/>
      <c r="K9" s="596"/>
      <c r="L9" s="594" t="s">
        <v>283</v>
      </c>
      <c r="M9" s="595"/>
      <c r="N9" s="595"/>
      <c r="O9" s="616"/>
      <c r="P9" s="645" t="s">
        <v>282</v>
      </c>
      <c r="Q9" s="646"/>
      <c r="R9" s="646"/>
      <c r="S9" s="646"/>
      <c r="T9" s="646"/>
      <c r="U9" s="646"/>
      <c r="V9" s="646"/>
      <c r="W9" s="646"/>
      <c r="X9" s="646"/>
      <c r="Y9" s="646"/>
      <c r="Z9" s="646"/>
      <c r="AA9" s="646"/>
      <c r="AB9" s="646"/>
      <c r="AC9" s="646"/>
      <c r="AD9" s="646"/>
      <c r="AE9" s="646"/>
      <c r="AF9" s="646"/>
      <c r="AG9" s="646"/>
      <c r="AH9" s="646"/>
      <c r="AI9" s="646"/>
      <c r="AJ9" s="646"/>
      <c r="AK9" s="646"/>
      <c r="AL9" s="646"/>
      <c r="AM9" s="646"/>
      <c r="AN9" s="646"/>
      <c r="AO9" s="646"/>
      <c r="AP9" s="646"/>
      <c r="AQ9" s="646"/>
      <c r="AR9" s="646"/>
      <c r="AS9" s="646"/>
      <c r="AT9" s="646"/>
      <c r="AU9" s="635" t="str">
        <f>IF(AZ3="４週","(10)1～4週目の勤務時間数合計","(10)1か月の勤務時間数合計")</f>
        <v>(10)1～4週目の勤務時間数合計</v>
      </c>
      <c r="AV9" s="636"/>
      <c r="AW9" s="635" t="s">
        <v>281</v>
      </c>
      <c r="AX9" s="636"/>
      <c r="AY9" s="633" t="s">
        <v>280</v>
      </c>
      <c r="AZ9" s="633"/>
      <c r="BA9" s="633"/>
      <c r="BB9" s="633"/>
      <c r="BC9" s="633"/>
      <c r="BD9" s="633"/>
    </row>
    <row r="10" spans="1:57" ht="20.25" customHeight="1" thickBot="1">
      <c r="A10" s="124"/>
      <c r="B10" s="614"/>
      <c r="C10" s="598"/>
      <c r="D10" s="599"/>
      <c r="E10" s="597"/>
      <c r="F10" s="599"/>
      <c r="G10" s="597"/>
      <c r="H10" s="598"/>
      <c r="I10" s="598"/>
      <c r="J10" s="598"/>
      <c r="K10" s="599"/>
      <c r="L10" s="597"/>
      <c r="M10" s="598"/>
      <c r="N10" s="598"/>
      <c r="O10" s="617"/>
      <c r="P10" s="619" t="s">
        <v>279</v>
      </c>
      <c r="Q10" s="620"/>
      <c r="R10" s="620"/>
      <c r="S10" s="620"/>
      <c r="T10" s="620"/>
      <c r="U10" s="620"/>
      <c r="V10" s="621"/>
      <c r="W10" s="619" t="s">
        <v>278</v>
      </c>
      <c r="X10" s="620"/>
      <c r="Y10" s="620"/>
      <c r="Z10" s="620"/>
      <c r="AA10" s="620"/>
      <c r="AB10" s="620"/>
      <c r="AC10" s="621"/>
      <c r="AD10" s="619" t="s">
        <v>277</v>
      </c>
      <c r="AE10" s="620"/>
      <c r="AF10" s="620"/>
      <c r="AG10" s="620"/>
      <c r="AH10" s="620"/>
      <c r="AI10" s="620"/>
      <c r="AJ10" s="621"/>
      <c r="AK10" s="619" t="s">
        <v>276</v>
      </c>
      <c r="AL10" s="620"/>
      <c r="AM10" s="620"/>
      <c r="AN10" s="620"/>
      <c r="AO10" s="620"/>
      <c r="AP10" s="620"/>
      <c r="AQ10" s="621"/>
      <c r="AR10" s="619" t="s">
        <v>275</v>
      </c>
      <c r="AS10" s="620"/>
      <c r="AT10" s="621"/>
      <c r="AU10" s="637"/>
      <c r="AV10" s="638"/>
      <c r="AW10" s="637"/>
      <c r="AX10" s="638"/>
      <c r="AY10" s="633"/>
      <c r="AZ10" s="633"/>
      <c r="BA10" s="633"/>
      <c r="BB10" s="633"/>
      <c r="BC10" s="633"/>
      <c r="BD10" s="633"/>
    </row>
    <row r="11" spans="1:57" ht="20.25" customHeight="1" thickBot="1">
      <c r="A11" s="124"/>
      <c r="B11" s="614"/>
      <c r="C11" s="598"/>
      <c r="D11" s="599"/>
      <c r="E11" s="597"/>
      <c r="F11" s="599"/>
      <c r="G11" s="597"/>
      <c r="H11" s="598"/>
      <c r="I11" s="598"/>
      <c r="J11" s="598"/>
      <c r="K11" s="599"/>
      <c r="L11" s="597"/>
      <c r="M11" s="598"/>
      <c r="N11" s="598"/>
      <c r="O11" s="617"/>
      <c r="P11" s="161">
        <f>DAY(DATE($X$2,$AB$2,1))</f>
        <v>1</v>
      </c>
      <c r="Q11" s="160">
        <f>DAY(DATE($X$2,$AB$2,2))</f>
        <v>2</v>
      </c>
      <c r="R11" s="160">
        <f>DAY(DATE($X$2,$AB$2,3))</f>
        <v>3</v>
      </c>
      <c r="S11" s="160">
        <f>DAY(DATE($X$2,$AB$2,4))</f>
        <v>4</v>
      </c>
      <c r="T11" s="160">
        <f>DAY(DATE($X$2,$AB$2,5))</f>
        <v>5</v>
      </c>
      <c r="U11" s="160">
        <f>DAY(DATE($X$2,$AB$2,6))</f>
        <v>6</v>
      </c>
      <c r="V11" s="162">
        <f>DAY(DATE($X$2,$AB$2,7))</f>
        <v>7</v>
      </c>
      <c r="W11" s="161">
        <f>DAY(DATE($X$2,$AB$2,8))</f>
        <v>8</v>
      </c>
      <c r="X11" s="160">
        <f>DAY(DATE($X$2,$AB$2,9))</f>
        <v>9</v>
      </c>
      <c r="Y11" s="160">
        <f>DAY(DATE($X$2,$AB$2,10))</f>
        <v>10</v>
      </c>
      <c r="Z11" s="160">
        <f>DAY(DATE($X$2,$AB$2,11))</f>
        <v>11</v>
      </c>
      <c r="AA11" s="160">
        <f>DAY(DATE($X$2,$AB$2,12))</f>
        <v>12</v>
      </c>
      <c r="AB11" s="160">
        <f>DAY(DATE($X$2,$AB$2,13))</f>
        <v>13</v>
      </c>
      <c r="AC11" s="162">
        <f>DAY(DATE($X$2,$AB$2,14))</f>
        <v>14</v>
      </c>
      <c r="AD11" s="161">
        <f>DAY(DATE($X$2,$AB$2,15))</f>
        <v>15</v>
      </c>
      <c r="AE11" s="160">
        <f>DAY(DATE($X$2,$AB$2,16))</f>
        <v>16</v>
      </c>
      <c r="AF11" s="160">
        <f>DAY(DATE($X$2,$AB$2,17))</f>
        <v>17</v>
      </c>
      <c r="AG11" s="160">
        <f>DAY(DATE($X$2,$AB$2,18))</f>
        <v>18</v>
      </c>
      <c r="AH11" s="160">
        <f>DAY(DATE($X$2,$AB$2,19))</f>
        <v>19</v>
      </c>
      <c r="AI11" s="160">
        <f>DAY(DATE($X$2,$AB$2,20))</f>
        <v>20</v>
      </c>
      <c r="AJ11" s="162">
        <f>DAY(DATE($X$2,$AB$2,21))</f>
        <v>21</v>
      </c>
      <c r="AK11" s="161">
        <f>DAY(DATE($X$2,$AB$2,22))</f>
        <v>22</v>
      </c>
      <c r="AL11" s="160">
        <f>DAY(DATE($X$2,$AB$2,23))</f>
        <v>23</v>
      </c>
      <c r="AM11" s="160">
        <f>DAY(DATE($X$2,$AB$2,24))</f>
        <v>24</v>
      </c>
      <c r="AN11" s="160">
        <f>DAY(DATE($X$2,$AB$2,25))</f>
        <v>25</v>
      </c>
      <c r="AO11" s="160">
        <f>DAY(DATE($X$2,$AB$2,26))</f>
        <v>26</v>
      </c>
      <c r="AP11" s="160">
        <f>DAY(DATE($X$2,$AB$2,27))</f>
        <v>27</v>
      </c>
      <c r="AQ11" s="162">
        <f>DAY(DATE($X$2,$AB$2,28))</f>
        <v>28</v>
      </c>
      <c r="AR11" s="161" t="str">
        <f>IF(AZ3="暦月",IF(DAY(DATE($X$2,$AB$2,29))=29,29,""),"")</f>
        <v/>
      </c>
      <c r="AS11" s="160" t="str">
        <f>IF(AZ3="暦月",IF(DAY(DATE($X$2,$AB$2,30))=30,30,""),"")</f>
        <v/>
      </c>
      <c r="AT11" s="159" t="str">
        <f>IF(AZ3="暦月",IF(DAY(DATE($X$2,$AB$2,31))=31,31,""),"")</f>
        <v/>
      </c>
      <c r="AU11" s="637"/>
      <c r="AV11" s="638"/>
      <c r="AW11" s="637"/>
      <c r="AX11" s="638"/>
      <c r="AY11" s="633"/>
      <c r="AZ11" s="633"/>
      <c r="BA11" s="633"/>
      <c r="BB11" s="633"/>
      <c r="BC11" s="633"/>
      <c r="BD11" s="633"/>
    </row>
    <row r="12" spans="1:57" ht="20.25" hidden="1" customHeight="1" thickBot="1">
      <c r="A12" s="124"/>
      <c r="B12" s="614"/>
      <c r="C12" s="598"/>
      <c r="D12" s="599"/>
      <c r="E12" s="597"/>
      <c r="F12" s="599"/>
      <c r="G12" s="597"/>
      <c r="H12" s="598"/>
      <c r="I12" s="598"/>
      <c r="J12" s="598"/>
      <c r="K12" s="599"/>
      <c r="L12" s="597"/>
      <c r="M12" s="598"/>
      <c r="N12" s="598"/>
      <c r="O12" s="617"/>
      <c r="P12" s="161">
        <f>WEEKDAY(DATE($X$2,$AB$2,1))</f>
        <v>2</v>
      </c>
      <c r="Q12" s="160">
        <f>WEEKDAY(DATE($X$2,$AB$2,2))</f>
        <v>3</v>
      </c>
      <c r="R12" s="160">
        <f>WEEKDAY(DATE($X$2,$AB$2,3))</f>
        <v>4</v>
      </c>
      <c r="S12" s="160">
        <f>WEEKDAY(DATE($X$2,$AB$2,4))</f>
        <v>5</v>
      </c>
      <c r="T12" s="160">
        <f>WEEKDAY(DATE($X$2,$AB$2,5))</f>
        <v>6</v>
      </c>
      <c r="U12" s="160">
        <f>WEEKDAY(DATE($X$2,$AB$2,6))</f>
        <v>7</v>
      </c>
      <c r="V12" s="162">
        <f>WEEKDAY(DATE($X$2,$AB$2,7))</f>
        <v>1</v>
      </c>
      <c r="W12" s="161">
        <f>WEEKDAY(DATE($X$2,$AB$2,8))</f>
        <v>2</v>
      </c>
      <c r="X12" s="160">
        <f>WEEKDAY(DATE($X$2,$AB$2,9))</f>
        <v>3</v>
      </c>
      <c r="Y12" s="160">
        <f>WEEKDAY(DATE($X$2,$AB$2,10))</f>
        <v>4</v>
      </c>
      <c r="Z12" s="160">
        <f>WEEKDAY(DATE($X$2,$AB$2,11))</f>
        <v>5</v>
      </c>
      <c r="AA12" s="160">
        <f>WEEKDAY(DATE($X$2,$AB$2,12))</f>
        <v>6</v>
      </c>
      <c r="AB12" s="160">
        <f>WEEKDAY(DATE($X$2,$AB$2,13))</f>
        <v>7</v>
      </c>
      <c r="AC12" s="162">
        <f>WEEKDAY(DATE($X$2,$AB$2,14))</f>
        <v>1</v>
      </c>
      <c r="AD12" s="161">
        <f>WEEKDAY(DATE($X$2,$AB$2,15))</f>
        <v>2</v>
      </c>
      <c r="AE12" s="160">
        <f>WEEKDAY(DATE($X$2,$AB$2,16))</f>
        <v>3</v>
      </c>
      <c r="AF12" s="160">
        <f>WEEKDAY(DATE($X$2,$AB$2,17))</f>
        <v>4</v>
      </c>
      <c r="AG12" s="160">
        <f>WEEKDAY(DATE($X$2,$AB$2,18))</f>
        <v>5</v>
      </c>
      <c r="AH12" s="160">
        <f>WEEKDAY(DATE($X$2,$AB$2,19))</f>
        <v>6</v>
      </c>
      <c r="AI12" s="160">
        <f>WEEKDAY(DATE($X$2,$AB$2,20))</f>
        <v>7</v>
      </c>
      <c r="AJ12" s="162">
        <f>WEEKDAY(DATE($X$2,$AB$2,21))</f>
        <v>1</v>
      </c>
      <c r="AK12" s="161">
        <f>WEEKDAY(DATE($X$2,$AB$2,22))</f>
        <v>2</v>
      </c>
      <c r="AL12" s="160">
        <f>WEEKDAY(DATE($X$2,$AB$2,23))</f>
        <v>3</v>
      </c>
      <c r="AM12" s="160">
        <f>WEEKDAY(DATE($X$2,$AB$2,24))</f>
        <v>4</v>
      </c>
      <c r="AN12" s="160">
        <f>WEEKDAY(DATE($X$2,$AB$2,25))</f>
        <v>5</v>
      </c>
      <c r="AO12" s="160">
        <f>WEEKDAY(DATE($X$2,$AB$2,26))</f>
        <v>6</v>
      </c>
      <c r="AP12" s="160">
        <f>WEEKDAY(DATE($X$2,$AB$2,27))</f>
        <v>7</v>
      </c>
      <c r="AQ12" s="162">
        <f>WEEKDAY(DATE($X$2,$AB$2,28))</f>
        <v>1</v>
      </c>
      <c r="AR12" s="161">
        <f>IF(AR11=29,WEEKDAY(DATE($X$2,$AB$2,29)),0)</f>
        <v>0</v>
      </c>
      <c r="AS12" s="160">
        <f>IF(AS11=30,WEEKDAY(DATE($X$2,$AB$2,30)),0)</f>
        <v>0</v>
      </c>
      <c r="AT12" s="159">
        <f>IF(AT11=31,WEEKDAY(DATE($X$2,$AB$2,31)),0)</f>
        <v>0</v>
      </c>
      <c r="AU12" s="639"/>
      <c r="AV12" s="640"/>
      <c r="AW12" s="639"/>
      <c r="AX12" s="640"/>
      <c r="AY12" s="634"/>
      <c r="AZ12" s="634"/>
      <c r="BA12" s="634"/>
      <c r="BB12" s="634"/>
      <c r="BC12" s="634"/>
      <c r="BD12" s="634"/>
    </row>
    <row r="13" spans="1:57" ht="20.25" customHeight="1" thickBot="1">
      <c r="A13" s="124"/>
      <c r="B13" s="615"/>
      <c r="C13" s="601"/>
      <c r="D13" s="602"/>
      <c r="E13" s="600"/>
      <c r="F13" s="602"/>
      <c r="G13" s="600"/>
      <c r="H13" s="601"/>
      <c r="I13" s="601"/>
      <c r="J13" s="601"/>
      <c r="K13" s="602"/>
      <c r="L13" s="600"/>
      <c r="M13" s="601"/>
      <c r="N13" s="601"/>
      <c r="O13" s="618"/>
      <c r="P13" s="158" t="str">
        <f t="shared" ref="P13:AQ13" si="0">IF(P12=1,"日",IF(P12=2,"月",IF(P12=3,"火",IF(P12=4,"水",IF(P12=5,"木",IF(P12=6,"金","土"))))))</f>
        <v>月</v>
      </c>
      <c r="Q13" s="156" t="str">
        <f t="shared" si="0"/>
        <v>火</v>
      </c>
      <c r="R13" s="156" t="str">
        <f t="shared" si="0"/>
        <v>水</v>
      </c>
      <c r="S13" s="156" t="str">
        <f t="shared" si="0"/>
        <v>木</v>
      </c>
      <c r="T13" s="156" t="str">
        <f t="shared" si="0"/>
        <v>金</v>
      </c>
      <c r="U13" s="156" t="str">
        <f t="shared" si="0"/>
        <v>土</v>
      </c>
      <c r="V13" s="157" t="str">
        <f t="shared" si="0"/>
        <v>日</v>
      </c>
      <c r="W13" s="158" t="str">
        <f t="shared" si="0"/>
        <v>月</v>
      </c>
      <c r="X13" s="156" t="str">
        <f t="shared" si="0"/>
        <v>火</v>
      </c>
      <c r="Y13" s="156" t="str">
        <f t="shared" si="0"/>
        <v>水</v>
      </c>
      <c r="Z13" s="156" t="str">
        <f t="shared" si="0"/>
        <v>木</v>
      </c>
      <c r="AA13" s="156" t="str">
        <f t="shared" si="0"/>
        <v>金</v>
      </c>
      <c r="AB13" s="156" t="str">
        <f t="shared" si="0"/>
        <v>土</v>
      </c>
      <c r="AC13" s="157" t="str">
        <f t="shared" si="0"/>
        <v>日</v>
      </c>
      <c r="AD13" s="158" t="str">
        <f t="shared" si="0"/>
        <v>月</v>
      </c>
      <c r="AE13" s="156" t="str">
        <f t="shared" si="0"/>
        <v>火</v>
      </c>
      <c r="AF13" s="156" t="str">
        <f t="shared" si="0"/>
        <v>水</v>
      </c>
      <c r="AG13" s="156" t="str">
        <f t="shared" si="0"/>
        <v>木</v>
      </c>
      <c r="AH13" s="156" t="str">
        <f t="shared" si="0"/>
        <v>金</v>
      </c>
      <c r="AI13" s="156" t="str">
        <f t="shared" si="0"/>
        <v>土</v>
      </c>
      <c r="AJ13" s="157" t="str">
        <f t="shared" si="0"/>
        <v>日</v>
      </c>
      <c r="AK13" s="158" t="str">
        <f t="shared" si="0"/>
        <v>月</v>
      </c>
      <c r="AL13" s="156" t="str">
        <f t="shared" si="0"/>
        <v>火</v>
      </c>
      <c r="AM13" s="156" t="str">
        <f t="shared" si="0"/>
        <v>水</v>
      </c>
      <c r="AN13" s="156" t="str">
        <f t="shared" si="0"/>
        <v>木</v>
      </c>
      <c r="AO13" s="156" t="str">
        <f t="shared" si="0"/>
        <v>金</v>
      </c>
      <c r="AP13" s="156" t="str">
        <f t="shared" si="0"/>
        <v>土</v>
      </c>
      <c r="AQ13" s="157" t="str">
        <f t="shared" si="0"/>
        <v>日</v>
      </c>
      <c r="AR13" s="156" t="str">
        <f>IF(AR12=1,"日",IF(AR12=2,"月",IF(AR12=3,"火",IF(AR12=4,"水",IF(AR12=5,"木",IF(AR12=6,"金",IF(AR12=0,"","土")))))))</f>
        <v/>
      </c>
      <c r="AS13" s="156" t="str">
        <f>IF(AS12=1,"日",IF(AS12=2,"月",IF(AS12=3,"火",IF(AS12=4,"水",IF(AS12=5,"木",IF(AS12=6,"金",IF(AS12=0,"","土")))))))</f>
        <v/>
      </c>
      <c r="AT13" s="155" t="str">
        <f>IF(AT12=1,"日",IF(AT12=2,"月",IF(AT12=3,"火",IF(AT12=4,"水",IF(AT12=5,"木",IF(AT12=6,"金",IF(AT12=0,"","土")))))))</f>
        <v/>
      </c>
      <c r="AU13" s="641"/>
      <c r="AV13" s="642"/>
      <c r="AW13" s="641"/>
      <c r="AX13" s="642"/>
      <c r="AY13" s="634"/>
      <c r="AZ13" s="634"/>
      <c r="BA13" s="634"/>
      <c r="BB13" s="634"/>
      <c r="BC13" s="634"/>
      <c r="BD13" s="634"/>
    </row>
    <row r="14" spans="1:57" ht="39.950000000000003" customHeight="1">
      <c r="A14" s="124"/>
      <c r="B14" s="154">
        <v>1</v>
      </c>
      <c r="C14" s="580"/>
      <c r="D14" s="581"/>
      <c r="E14" s="582"/>
      <c r="F14" s="583"/>
      <c r="G14" s="584"/>
      <c r="H14" s="585"/>
      <c r="I14" s="585"/>
      <c r="J14" s="585"/>
      <c r="K14" s="586"/>
      <c r="L14" s="587"/>
      <c r="M14" s="588"/>
      <c r="N14" s="588"/>
      <c r="O14" s="589"/>
      <c r="P14" s="153"/>
      <c r="Q14" s="152"/>
      <c r="R14" s="152"/>
      <c r="S14" s="152"/>
      <c r="T14" s="152"/>
      <c r="U14" s="152"/>
      <c r="V14" s="151"/>
      <c r="W14" s="153"/>
      <c r="X14" s="152"/>
      <c r="Y14" s="152"/>
      <c r="Z14" s="152"/>
      <c r="AA14" s="152"/>
      <c r="AB14" s="152"/>
      <c r="AC14" s="151"/>
      <c r="AD14" s="153"/>
      <c r="AE14" s="152"/>
      <c r="AF14" s="152"/>
      <c r="AG14" s="152"/>
      <c r="AH14" s="152"/>
      <c r="AI14" s="152"/>
      <c r="AJ14" s="151"/>
      <c r="AK14" s="153"/>
      <c r="AL14" s="152"/>
      <c r="AM14" s="152"/>
      <c r="AN14" s="152"/>
      <c r="AO14" s="152"/>
      <c r="AP14" s="152"/>
      <c r="AQ14" s="151"/>
      <c r="AR14" s="153"/>
      <c r="AS14" s="152"/>
      <c r="AT14" s="151"/>
      <c r="AU14" s="603">
        <f t="shared" ref="AU14:AU31" si="1">IF($AZ$3="４週",SUM(P14:AQ14),IF($AZ$3="暦月",SUM(P14:AT14),""))</f>
        <v>0</v>
      </c>
      <c r="AV14" s="604"/>
      <c r="AW14" s="605">
        <f t="shared" ref="AW14:AW31" si="2">IF($AZ$3="４週",AU14/4,IF($AZ$3="暦月",AU14/($AZ$7/7),""))</f>
        <v>0</v>
      </c>
      <c r="AX14" s="606"/>
      <c r="AY14" s="550"/>
      <c r="AZ14" s="551"/>
      <c r="BA14" s="551"/>
      <c r="BB14" s="551"/>
      <c r="BC14" s="551"/>
      <c r="BD14" s="552"/>
    </row>
    <row r="15" spans="1:57" ht="39.950000000000003" customHeight="1">
      <c r="A15" s="124"/>
      <c r="B15" s="150">
        <f t="shared" ref="B15:B31" si="3">B14+1</f>
        <v>2</v>
      </c>
      <c r="C15" s="566"/>
      <c r="D15" s="567"/>
      <c r="E15" s="568"/>
      <c r="F15" s="569"/>
      <c r="G15" s="570"/>
      <c r="H15" s="571"/>
      <c r="I15" s="571"/>
      <c r="J15" s="571"/>
      <c r="K15" s="572"/>
      <c r="L15" s="573"/>
      <c r="M15" s="574"/>
      <c r="N15" s="574"/>
      <c r="O15" s="575"/>
      <c r="P15" s="149"/>
      <c r="Q15" s="148"/>
      <c r="R15" s="148"/>
      <c r="S15" s="148"/>
      <c r="T15" s="148"/>
      <c r="U15" s="148"/>
      <c r="V15" s="147"/>
      <c r="W15" s="149"/>
      <c r="X15" s="148"/>
      <c r="Y15" s="148"/>
      <c r="Z15" s="148"/>
      <c r="AA15" s="148"/>
      <c r="AB15" s="148"/>
      <c r="AC15" s="147"/>
      <c r="AD15" s="149"/>
      <c r="AE15" s="148"/>
      <c r="AF15" s="148"/>
      <c r="AG15" s="148"/>
      <c r="AH15" s="148"/>
      <c r="AI15" s="148"/>
      <c r="AJ15" s="147"/>
      <c r="AK15" s="149"/>
      <c r="AL15" s="148"/>
      <c r="AM15" s="148"/>
      <c r="AN15" s="148"/>
      <c r="AO15" s="148"/>
      <c r="AP15" s="148"/>
      <c r="AQ15" s="147"/>
      <c r="AR15" s="149"/>
      <c r="AS15" s="148"/>
      <c r="AT15" s="147"/>
      <c r="AU15" s="592">
        <f t="shared" si="1"/>
        <v>0</v>
      </c>
      <c r="AV15" s="593"/>
      <c r="AW15" s="590">
        <f t="shared" si="2"/>
        <v>0</v>
      </c>
      <c r="AX15" s="591"/>
      <c r="AY15" s="547"/>
      <c r="AZ15" s="548"/>
      <c r="BA15" s="548"/>
      <c r="BB15" s="548"/>
      <c r="BC15" s="548"/>
      <c r="BD15" s="549"/>
    </row>
    <row r="16" spans="1:57" ht="39.950000000000003" customHeight="1">
      <c r="A16" s="124"/>
      <c r="B16" s="150">
        <f t="shared" si="3"/>
        <v>3</v>
      </c>
      <c r="C16" s="566"/>
      <c r="D16" s="567"/>
      <c r="E16" s="568"/>
      <c r="F16" s="569"/>
      <c r="G16" s="570"/>
      <c r="H16" s="571"/>
      <c r="I16" s="571"/>
      <c r="J16" s="571"/>
      <c r="K16" s="572"/>
      <c r="L16" s="573"/>
      <c r="M16" s="574"/>
      <c r="N16" s="574"/>
      <c r="O16" s="575"/>
      <c r="P16" s="149"/>
      <c r="Q16" s="148"/>
      <c r="R16" s="148"/>
      <c r="S16" s="148"/>
      <c r="T16" s="148"/>
      <c r="U16" s="148"/>
      <c r="V16" s="147"/>
      <c r="W16" s="149"/>
      <c r="X16" s="148"/>
      <c r="Y16" s="148"/>
      <c r="Z16" s="148"/>
      <c r="AA16" s="148"/>
      <c r="AB16" s="148"/>
      <c r="AC16" s="147"/>
      <c r="AD16" s="149"/>
      <c r="AE16" s="148"/>
      <c r="AF16" s="148"/>
      <c r="AG16" s="148"/>
      <c r="AH16" s="148"/>
      <c r="AI16" s="148"/>
      <c r="AJ16" s="147"/>
      <c r="AK16" s="149"/>
      <c r="AL16" s="148"/>
      <c r="AM16" s="148"/>
      <c r="AN16" s="148"/>
      <c r="AO16" s="148"/>
      <c r="AP16" s="148"/>
      <c r="AQ16" s="147"/>
      <c r="AR16" s="149"/>
      <c r="AS16" s="148"/>
      <c r="AT16" s="147"/>
      <c r="AU16" s="592">
        <f t="shared" si="1"/>
        <v>0</v>
      </c>
      <c r="AV16" s="593"/>
      <c r="AW16" s="590">
        <f t="shared" si="2"/>
        <v>0</v>
      </c>
      <c r="AX16" s="591"/>
      <c r="AY16" s="547"/>
      <c r="AZ16" s="548"/>
      <c r="BA16" s="548"/>
      <c r="BB16" s="548"/>
      <c r="BC16" s="548"/>
      <c r="BD16" s="549"/>
    </row>
    <row r="17" spans="1:56" ht="39.950000000000003" customHeight="1">
      <c r="A17" s="124"/>
      <c r="B17" s="150">
        <f t="shared" si="3"/>
        <v>4</v>
      </c>
      <c r="C17" s="566"/>
      <c r="D17" s="567"/>
      <c r="E17" s="568"/>
      <c r="F17" s="569"/>
      <c r="G17" s="570"/>
      <c r="H17" s="571"/>
      <c r="I17" s="571"/>
      <c r="J17" s="571"/>
      <c r="K17" s="572"/>
      <c r="L17" s="573"/>
      <c r="M17" s="574"/>
      <c r="N17" s="574"/>
      <c r="O17" s="575"/>
      <c r="P17" s="149"/>
      <c r="Q17" s="148"/>
      <c r="R17" s="148"/>
      <c r="S17" s="148"/>
      <c r="T17" s="148"/>
      <c r="U17" s="148"/>
      <c r="V17" s="147"/>
      <c r="W17" s="149"/>
      <c r="X17" s="148"/>
      <c r="Y17" s="148"/>
      <c r="Z17" s="148"/>
      <c r="AA17" s="148"/>
      <c r="AB17" s="148"/>
      <c r="AC17" s="147"/>
      <c r="AD17" s="149"/>
      <c r="AE17" s="148"/>
      <c r="AF17" s="148"/>
      <c r="AG17" s="148"/>
      <c r="AH17" s="148"/>
      <c r="AI17" s="148"/>
      <c r="AJ17" s="147"/>
      <c r="AK17" s="149"/>
      <c r="AL17" s="148"/>
      <c r="AM17" s="148"/>
      <c r="AN17" s="148"/>
      <c r="AO17" s="148"/>
      <c r="AP17" s="148"/>
      <c r="AQ17" s="147"/>
      <c r="AR17" s="149"/>
      <c r="AS17" s="148"/>
      <c r="AT17" s="147"/>
      <c r="AU17" s="592">
        <f t="shared" si="1"/>
        <v>0</v>
      </c>
      <c r="AV17" s="593"/>
      <c r="AW17" s="590">
        <f t="shared" si="2"/>
        <v>0</v>
      </c>
      <c r="AX17" s="591"/>
      <c r="AY17" s="547"/>
      <c r="AZ17" s="548"/>
      <c r="BA17" s="548"/>
      <c r="BB17" s="548"/>
      <c r="BC17" s="548"/>
      <c r="BD17" s="549"/>
    </row>
    <row r="18" spans="1:56" ht="39.950000000000003" customHeight="1">
      <c r="A18" s="124"/>
      <c r="B18" s="150">
        <f t="shared" si="3"/>
        <v>5</v>
      </c>
      <c r="C18" s="566"/>
      <c r="D18" s="567"/>
      <c r="E18" s="568"/>
      <c r="F18" s="569"/>
      <c r="G18" s="570"/>
      <c r="H18" s="571"/>
      <c r="I18" s="571"/>
      <c r="J18" s="571"/>
      <c r="K18" s="572"/>
      <c r="L18" s="573"/>
      <c r="M18" s="574"/>
      <c r="N18" s="574"/>
      <c r="O18" s="575"/>
      <c r="P18" s="149"/>
      <c r="Q18" s="148"/>
      <c r="R18" s="148"/>
      <c r="S18" s="148"/>
      <c r="T18" s="148"/>
      <c r="U18" s="148"/>
      <c r="V18" s="147"/>
      <c r="W18" s="149"/>
      <c r="X18" s="148"/>
      <c r="Y18" s="148"/>
      <c r="Z18" s="148"/>
      <c r="AA18" s="148"/>
      <c r="AB18" s="148"/>
      <c r="AC18" s="147"/>
      <c r="AD18" s="149"/>
      <c r="AE18" s="148"/>
      <c r="AF18" s="148"/>
      <c r="AG18" s="148"/>
      <c r="AH18" s="148"/>
      <c r="AI18" s="148"/>
      <c r="AJ18" s="147"/>
      <c r="AK18" s="149"/>
      <c r="AL18" s="148"/>
      <c r="AM18" s="148"/>
      <c r="AN18" s="148"/>
      <c r="AO18" s="148"/>
      <c r="AP18" s="148"/>
      <c r="AQ18" s="147"/>
      <c r="AR18" s="149"/>
      <c r="AS18" s="148"/>
      <c r="AT18" s="147"/>
      <c r="AU18" s="592">
        <f t="shared" si="1"/>
        <v>0</v>
      </c>
      <c r="AV18" s="593"/>
      <c r="AW18" s="590">
        <f t="shared" si="2"/>
        <v>0</v>
      </c>
      <c r="AX18" s="591"/>
      <c r="AY18" s="547"/>
      <c r="AZ18" s="548"/>
      <c r="BA18" s="548"/>
      <c r="BB18" s="548"/>
      <c r="BC18" s="548"/>
      <c r="BD18" s="549"/>
    </row>
    <row r="19" spans="1:56" ht="39.950000000000003" customHeight="1">
      <c r="A19" s="124"/>
      <c r="B19" s="150">
        <f t="shared" si="3"/>
        <v>6</v>
      </c>
      <c r="C19" s="566"/>
      <c r="D19" s="567"/>
      <c r="E19" s="568"/>
      <c r="F19" s="569"/>
      <c r="G19" s="570"/>
      <c r="H19" s="571"/>
      <c r="I19" s="571"/>
      <c r="J19" s="571"/>
      <c r="K19" s="572"/>
      <c r="L19" s="573"/>
      <c r="M19" s="574"/>
      <c r="N19" s="574"/>
      <c r="O19" s="575"/>
      <c r="P19" s="149"/>
      <c r="Q19" s="148"/>
      <c r="R19" s="148"/>
      <c r="S19" s="148"/>
      <c r="T19" s="148"/>
      <c r="U19" s="148"/>
      <c r="V19" s="147"/>
      <c r="W19" s="149"/>
      <c r="X19" s="148"/>
      <c r="Y19" s="148"/>
      <c r="Z19" s="148"/>
      <c r="AA19" s="148"/>
      <c r="AB19" s="148"/>
      <c r="AC19" s="147"/>
      <c r="AD19" s="149"/>
      <c r="AE19" s="148"/>
      <c r="AF19" s="148"/>
      <c r="AG19" s="148"/>
      <c r="AH19" s="148"/>
      <c r="AI19" s="148"/>
      <c r="AJ19" s="147"/>
      <c r="AK19" s="149"/>
      <c r="AL19" s="148"/>
      <c r="AM19" s="148"/>
      <c r="AN19" s="148"/>
      <c r="AO19" s="148"/>
      <c r="AP19" s="148"/>
      <c r="AQ19" s="147"/>
      <c r="AR19" s="149"/>
      <c r="AS19" s="148"/>
      <c r="AT19" s="147"/>
      <c r="AU19" s="592">
        <f t="shared" si="1"/>
        <v>0</v>
      </c>
      <c r="AV19" s="593"/>
      <c r="AW19" s="590">
        <f t="shared" si="2"/>
        <v>0</v>
      </c>
      <c r="AX19" s="591"/>
      <c r="AY19" s="547"/>
      <c r="AZ19" s="548"/>
      <c r="BA19" s="548"/>
      <c r="BB19" s="548"/>
      <c r="BC19" s="548"/>
      <c r="BD19" s="549"/>
    </row>
    <row r="20" spans="1:56" ht="39.950000000000003" customHeight="1">
      <c r="A20" s="124"/>
      <c r="B20" s="150">
        <f t="shared" si="3"/>
        <v>7</v>
      </c>
      <c r="C20" s="566"/>
      <c r="D20" s="567"/>
      <c r="E20" s="568"/>
      <c r="F20" s="569"/>
      <c r="G20" s="570"/>
      <c r="H20" s="571"/>
      <c r="I20" s="571"/>
      <c r="J20" s="571"/>
      <c r="K20" s="572"/>
      <c r="L20" s="573"/>
      <c r="M20" s="574"/>
      <c r="N20" s="574"/>
      <c r="O20" s="575"/>
      <c r="P20" s="149"/>
      <c r="Q20" s="148"/>
      <c r="R20" s="148"/>
      <c r="S20" s="148"/>
      <c r="T20" s="148"/>
      <c r="U20" s="148"/>
      <c r="V20" s="147"/>
      <c r="W20" s="149"/>
      <c r="X20" s="148"/>
      <c r="Y20" s="148"/>
      <c r="Z20" s="148"/>
      <c r="AA20" s="148"/>
      <c r="AB20" s="148"/>
      <c r="AC20" s="147"/>
      <c r="AD20" s="149"/>
      <c r="AE20" s="148"/>
      <c r="AF20" s="148"/>
      <c r="AG20" s="148"/>
      <c r="AH20" s="148"/>
      <c r="AI20" s="148"/>
      <c r="AJ20" s="147"/>
      <c r="AK20" s="149"/>
      <c r="AL20" s="148"/>
      <c r="AM20" s="148"/>
      <c r="AN20" s="148"/>
      <c r="AO20" s="148"/>
      <c r="AP20" s="148"/>
      <c r="AQ20" s="147"/>
      <c r="AR20" s="149"/>
      <c r="AS20" s="148"/>
      <c r="AT20" s="147"/>
      <c r="AU20" s="592">
        <f t="shared" si="1"/>
        <v>0</v>
      </c>
      <c r="AV20" s="593"/>
      <c r="AW20" s="590">
        <f t="shared" si="2"/>
        <v>0</v>
      </c>
      <c r="AX20" s="591"/>
      <c r="AY20" s="547"/>
      <c r="AZ20" s="548"/>
      <c r="BA20" s="548"/>
      <c r="BB20" s="548"/>
      <c r="BC20" s="548"/>
      <c r="BD20" s="549"/>
    </row>
    <row r="21" spans="1:56" ht="39.950000000000003" customHeight="1">
      <c r="A21" s="124"/>
      <c r="B21" s="150">
        <f t="shared" si="3"/>
        <v>8</v>
      </c>
      <c r="C21" s="566"/>
      <c r="D21" s="567"/>
      <c r="E21" s="568"/>
      <c r="F21" s="569"/>
      <c r="G21" s="570"/>
      <c r="H21" s="571"/>
      <c r="I21" s="571"/>
      <c r="J21" s="571"/>
      <c r="K21" s="572"/>
      <c r="L21" s="573"/>
      <c r="M21" s="574"/>
      <c r="N21" s="574"/>
      <c r="O21" s="575"/>
      <c r="P21" s="149"/>
      <c r="Q21" s="148"/>
      <c r="R21" s="148"/>
      <c r="S21" s="148"/>
      <c r="T21" s="148"/>
      <c r="U21" s="148"/>
      <c r="V21" s="147"/>
      <c r="W21" s="149"/>
      <c r="X21" s="148"/>
      <c r="Y21" s="148"/>
      <c r="Z21" s="148"/>
      <c r="AA21" s="148"/>
      <c r="AB21" s="148"/>
      <c r="AC21" s="147"/>
      <c r="AD21" s="149"/>
      <c r="AE21" s="148"/>
      <c r="AF21" s="148"/>
      <c r="AG21" s="148"/>
      <c r="AH21" s="148"/>
      <c r="AI21" s="148"/>
      <c r="AJ21" s="147"/>
      <c r="AK21" s="149"/>
      <c r="AL21" s="148"/>
      <c r="AM21" s="148"/>
      <c r="AN21" s="148"/>
      <c r="AO21" s="148"/>
      <c r="AP21" s="148"/>
      <c r="AQ21" s="147"/>
      <c r="AR21" s="149"/>
      <c r="AS21" s="148"/>
      <c r="AT21" s="147"/>
      <c r="AU21" s="592">
        <f t="shared" si="1"/>
        <v>0</v>
      </c>
      <c r="AV21" s="593"/>
      <c r="AW21" s="590">
        <f t="shared" si="2"/>
        <v>0</v>
      </c>
      <c r="AX21" s="591"/>
      <c r="AY21" s="547"/>
      <c r="AZ21" s="548"/>
      <c r="BA21" s="548"/>
      <c r="BB21" s="548"/>
      <c r="BC21" s="548"/>
      <c r="BD21" s="549"/>
    </row>
    <row r="22" spans="1:56" ht="39.950000000000003" customHeight="1">
      <c r="A22" s="124"/>
      <c r="B22" s="150">
        <f t="shared" si="3"/>
        <v>9</v>
      </c>
      <c r="C22" s="566"/>
      <c r="D22" s="567"/>
      <c r="E22" s="568"/>
      <c r="F22" s="569"/>
      <c r="G22" s="570"/>
      <c r="H22" s="571"/>
      <c r="I22" s="571"/>
      <c r="J22" s="571"/>
      <c r="K22" s="572"/>
      <c r="L22" s="573"/>
      <c r="M22" s="574"/>
      <c r="N22" s="574"/>
      <c r="O22" s="575"/>
      <c r="P22" s="149"/>
      <c r="Q22" s="148"/>
      <c r="R22" s="148"/>
      <c r="S22" s="148"/>
      <c r="T22" s="148"/>
      <c r="U22" s="148"/>
      <c r="V22" s="147"/>
      <c r="W22" s="149"/>
      <c r="X22" s="148"/>
      <c r="Y22" s="148"/>
      <c r="Z22" s="148"/>
      <c r="AA22" s="148"/>
      <c r="AB22" s="148"/>
      <c r="AC22" s="147"/>
      <c r="AD22" s="149"/>
      <c r="AE22" s="148"/>
      <c r="AF22" s="148"/>
      <c r="AG22" s="148"/>
      <c r="AH22" s="148"/>
      <c r="AI22" s="148"/>
      <c r="AJ22" s="147"/>
      <c r="AK22" s="149"/>
      <c r="AL22" s="148"/>
      <c r="AM22" s="148"/>
      <c r="AN22" s="148"/>
      <c r="AO22" s="148"/>
      <c r="AP22" s="148"/>
      <c r="AQ22" s="147"/>
      <c r="AR22" s="149"/>
      <c r="AS22" s="148"/>
      <c r="AT22" s="147"/>
      <c r="AU22" s="592">
        <f t="shared" si="1"/>
        <v>0</v>
      </c>
      <c r="AV22" s="593"/>
      <c r="AW22" s="590">
        <f t="shared" si="2"/>
        <v>0</v>
      </c>
      <c r="AX22" s="591"/>
      <c r="AY22" s="547"/>
      <c r="AZ22" s="548"/>
      <c r="BA22" s="548"/>
      <c r="BB22" s="548"/>
      <c r="BC22" s="548"/>
      <c r="BD22" s="549"/>
    </row>
    <row r="23" spans="1:56" ht="39.950000000000003" customHeight="1">
      <c r="A23" s="124"/>
      <c r="B23" s="150">
        <f t="shared" si="3"/>
        <v>10</v>
      </c>
      <c r="C23" s="566"/>
      <c r="D23" s="567"/>
      <c r="E23" s="568"/>
      <c r="F23" s="569"/>
      <c r="G23" s="570"/>
      <c r="H23" s="571"/>
      <c r="I23" s="571"/>
      <c r="J23" s="571"/>
      <c r="K23" s="572"/>
      <c r="L23" s="573"/>
      <c r="M23" s="574"/>
      <c r="N23" s="574"/>
      <c r="O23" s="575"/>
      <c r="P23" s="149"/>
      <c r="Q23" s="148"/>
      <c r="R23" s="148"/>
      <c r="S23" s="148"/>
      <c r="T23" s="148"/>
      <c r="U23" s="148"/>
      <c r="V23" s="147"/>
      <c r="W23" s="149"/>
      <c r="X23" s="148"/>
      <c r="Y23" s="148"/>
      <c r="Z23" s="148"/>
      <c r="AA23" s="148"/>
      <c r="AB23" s="148"/>
      <c r="AC23" s="147"/>
      <c r="AD23" s="149"/>
      <c r="AE23" s="148"/>
      <c r="AF23" s="148"/>
      <c r="AG23" s="148"/>
      <c r="AH23" s="148"/>
      <c r="AI23" s="148"/>
      <c r="AJ23" s="147"/>
      <c r="AK23" s="149"/>
      <c r="AL23" s="148"/>
      <c r="AM23" s="148"/>
      <c r="AN23" s="148"/>
      <c r="AO23" s="148"/>
      <c r="AP23" s="148"/>
      <c r="AQ23" s="147"/>
      <c r="AR23" s="149"/>
      <c r="AS23" s="148"/>
      <c r="AT23" s="147"/>
      <c r="AU23" s="592">
        <f t="shared" si="1"/>
        <v>0</v>
      </c>
      <c r="AV23" s="593"/>
      <c r="AW23" s="590">
        <f t="shared" si="2"/>
        <v>0</v>
      </c>
      <c r="AX23" s="591"/>
      <c r="AY23" s="547"/>
      <c r="AZ23" s="548"/>
      <c r="BA23" s="548"/>
      <c r="BB23" s="548"/>
      <c r="BC23" s="548"/>
      <c r="BD23" s="549"/>
    </row>
    <row r="24" spans="1:56" ht="39.950000000000003" customHeight="1">
      <c r="A24" s="124"/>
      <c r="B24" s="150">
        <f t="shared" si="3"/>
        <v>11</v>
      </c>
      <c r="C24" s="566"/>
      <c r="D24" s="567"/>
      <c r="E24" s="568"/>
      <c r="F24" s="569"/>
      <c r="G24" s="570"/>
      <c r="H24" s="571"/>
      <c r="I24" s="571"/>
      <c r="J24" s="571"/>
      <c r="K24" s="572"/>
      <c r="L24" s="573"/>
      <c r="M24" s="574"/>
      <c r="N24" s="574"/>
      <c r="O24" s="575"/>
      <c r="P24" s="149"/>
      <c r="Q24" s="148"/>
      <c r="R24" s="148"/>
      <c r="S24" s="148"/>
      <c r="T24" s="148"/>
      <c r="U24" s="148"/>
      <c r="V24" s="147"/>
      <c r="W24" s="149"/>
      <c r="X24" s="148"/>
      <c r="Y24" s="148"/>
      <c r="Z24" s="148"/>
      <c r="AA24" s="148"/>
      <c r="AB24" s="148"/>
      <c r="AC24" s="147"/>
      <c r="AD24" s="149"/>
      <c r="AE24" s="148"/>
      <c r="AF24" s="148"/>
      <c r="AG24" s="148"/>
      <c r="AH24" s="148"/>
      <c r="AI24" s="148"/>
      <c r="AJ24" s="147"/>
      <c r="AK24" s="149"/>
      <c r="AL24" s="148"/>
      <c r="AM24" s="148"/>
      <c r="AN24" s="148"/>
      <c r="AO24" s="148"/>
      <c r="AP24" s="148"/>
      <c r="AQ24" s="147"/>
      <c r="AR24" s="149"/>
      <c r="AS24" s="148"/>
      <c r="AT24" s="147"/>
      <c r="AU24" s="592">
        <f t="shared" si="1"/>
        <v>0</v>
      </c>
      <c r="AV24" s="593"/>
      <c r="AW24" s="590">
        <f t="shared" si="2"/>
        <v>0</v>
      </c>
      <c r="AX24" s="591"/>
      <c r="AY24" s="547"/>
      <c r="AZ24" s="548"/>
      <c r="BA24" s="548"/>
      <c r="BB24" s="548"/>
      <c r="BC24" s="548"/>
      <c r="BD24" s="549"/>
    </row>
    <row r="25" spans="1:56" ht="39.950000000000003" customHeight="1">
      <c r="A25" s="124"/>
      <c r="B25" s="150">
        <f t="shared" si="3"/>
        <v>12</v>
      </c>
      <c r="C25" s="566"/>
      <c r="D25" s="567"/>
      <c r="E25" s="568"/>
      <c r="F25" s="569"/>
      <c r="G25" s="570"/>
      <c r="H25" s="571"/>
      <c r="I25" s="571"/>
      <c r="J25" s="571"/>
      <c r="K25" s="572"/>
      <c r="L25" s="573"/>
      <c r="M25" s="574"/>
      <c r="N25" s="574"/>
      <c r="O25" s="575"/>
      <c r="P25" s="149"/>
      <c r="Q25" s="148"/>
      <c r="R25" s="148"/>
      <c r="S25" s="148"/>
      <c r="T25" s="148"/>
      <c r="U25" s="148"/>
      <c r="V25" s="147"/>
      <c r="W25" s="149"/>
      <c r="X25" s="148"/>
      <c r="Y25" s="148"/>
      <c r="Z25" s="148"/>
      <c r="AA25" s="148"/>
      <c r="AB25" s="148"/>
      <c r="AC25" s="147"/>
      <c r="AD25" s="149"/>
      <c r="AE25" s="148"/>
      <c r="AF25" s="148"/>
      <c r="AG25" s="148"/>
      <c r="AH25" s="148"/>
      <c r="AI25" s="148"/>
      <c r="AJ25" s="147"/>
      <c r="AK25" s="149"/>
      <c r="AL25" s="148"/>
      <c r="AM25" s="148"/>
      <c r="AN25" s="148"/>
      <c r="AO25" s="148"/>
      <c r="AP25" s="148"/>
      <c r="AQ25" s="147"/>
      <c r="AR25" s="149"/>
      <c r="AS25" s="148"/>
      <c r="AT25" s="147"/>
      <c r="AU25" s="592">
        <f t="shared" si="1"/>
        <v>0</v>
      </c>
      <c r="AV25" s="593"/>
      <c r="AW25" s="590">
        <f t="shared" si="2"/>
        <v>0</v>
      </c>
      <c r="AX25" s="591"/>
      <c r="AY25" s="547"/>
      <c r="AZ25" s="548"/>
      <c r="BA25" s="548"/>
      <c r="BB25" s="548"/>
      <c r="BC25" s="548"/>
      <c r="BD25" s="549"/>
    </row>
    <row r="26" spans="1:56" ht="39.950000000000003" customHeight="1">
      <c r="A26" s="124"/>
      <c r="B26" s="150">
        <f t="shared" si="3"/>
        <v>13</v>
      </c>
      <c r="C26" s="566"/>
      <c r="D26" s="567"/>
      <c r="E26" s="568"/>
      <c r="F26" s="569"/>
      <c r="G26" s="570"/>
      <c r="H26" s="571"/>
      <c r="I26" s="571"/>
      <c r="J26" s="571"/>
      <c r="K26" s="572"/>
      <c r="L26" s="573"/>
      <c r="M26" s="574"/>
      <c r="N26" s="574"/>
      <c r="O26" s="575"/>
      <c r="P26" s="149"/>
      <c r="Q26" s="148"/>
      <c r="R26" s="148"/>
      <c r="S26" s="148"/>
      <c r="T26" s="148"/>
      <c r="U26" s="148"/>
      <c r="V26" s="147"/>
      <c r="W26" s="149"/>
      <c r="X26" s="148"/>
      <c r="Y26" s="148"/>
      <c r="Z26" s="148"/>
      <c r="AA26" s="148"/>
      <c r="AB26" s="148"/>
      <c r="AC26" s="147"/>
      <c r="AD26" s="149"/>
      <c r="AE26" s="148"/>
      <c r="AF26" s="148"/>
      <c r="AG26" s="148"/>
      <c r="AH26" s="148"/>
      <c r="AI26" s="148"/>
      <c r="AJ26" s="147"/>
      <c r="AK26" s="149"/>
      <c r="AL26" s="148"/>
      <c r="AM26" s="148"/>
      <c r="AN26" s="148"/>
      <c r="AO26" s="148"/>
      <c r="AP26" s="148"/>
      <c r="AQ26" s="147"/>
      <c r="AR26" s="149"/>
      <c r="AS26" s="148"/>
      <c r="AT26" s="147"/>
      <c r="AU26" s="592">
        <f t="shared" si="1"/>
        <v>0</v>
      </c>
      <c r="AV26" s="593"/>
      <c r="AW26" s="590">
        <f t="shared" si="2"/>
        <v>0</v>
      </c>
      <c r="AX26" s="591"/>
      <c r="AY26" s="547"/>
      <c r="AZ26" s="548"/>
      <c r="BA26" s="548"/>
      <c r="BB26" s="548"/>
      <c r="BC26" s="548"/>
      <c r="BD26" s="549"/>
    </row>
    <row r="27" spans="1:56" ht="39.950000000000003" customHeight="1">
      <c r="A27" s="124"/>
      <c r="B27" s="150">
        <f t="shared" si="3"/>
        <v>14</v>
      </c>
      <c r="C27" s="566"/>
      <c r="D27" s="567"/>
      <c r="E27" s="568"/>
      <c r="F27" s="569"/>
      <c r="G27" s="570"/>
      <c r="H27" s="571"/>
      <c r="I27" s="571"/>
      <c r="J27" s="571"/>
      <c r="K27" s="572"/>
      <c r="L27" s="573"/>
      <c r="M27" s="574"/>
      <c r="N27" s="574"/>
      <c r="O27" s="575"/>
      <c r="P27" s="149"/>
      <c r="Q27" s="148"/>
      <c r="R27" s="148"/>
      <c r="S27" s="148"/>
      <c r="T27" s="148"/>
      <c r="U27" s="148"/>
      <c r="V27" s="147"/>
      <c r="W27" s="149"/>
      <c r="X27" s="148"/>
      <c r="Y27" s="148"/>
      <c r="Z27" s="148"/>
      <c r="AA27" s="148"/>
      <c r="AB27" s="148"/>
      <c r="AC27" s="147"/>
      <c r="AD27" s="149"/>
      <c r="AE27" s="148"/>
      <c r="AF27" s="148"/>
      <c r="AG27" s="148"/>
      <c r="AH27" s="148"/>
      <c r="AI27" s="148"/>
      <c r="AJ27" s="147"/>
      <c r="AK27" s="149"/>
      <c r="AL27" s="148"/>
      <c r="AM27" s="148"/>
      <c r="AN27" s="148"/>
      <c r="AO27" s="148"/>
      <c r="AP27" s="148"/>
      <c r="AQ27" s="147"/>
      <c r="AR27" s="149"/>
      <c r="AS27" s="148"/>
      <c r="AT27" s="147"/>
      <c r="AU27" s="592">
        <f t="shared" si="1"/>
        <v>0</v>
      </c>
      <c r="AV27" s="593"/>
      <c r="AW27" s="590">
        <f t="shared" si="2"/>
        <v>0</v>
      </c>
      <c r="AX27" s="591"/>
      <c r="AY27" s="547"/>
      <c r="AZ27" s="548"/>
      <c r="BA27" s="548"/>
      <c r="BB27" s="548"/>
      <c r="BC27" s="548"/>
      <c r="BD27" s="549"/>
    </row>
    <row r="28" spans="1:56" ht="39.950000000000003" customHeight="1">
      <c r="A28" s="124"/>
      <c r="B28" s="150">
        <f t="shared" si="3"/>
        <v>15</v>
      </c>
      <c r="C28" s="566"/>
      <c r="D28" s="567"/>
      <c r="E28" s="568"/>
      <c r="F28" s="569"/>
      <c r="G28" s="570"/>
      <c r="H28" s="571"/>
      <c r="I28" s="571"/>
      <c r="J28" s="571"/>
      <c r="K28" s="572"/>
      <c r="L28" s="573"/>
      <c r="M28" s="574"/>
      <c r="N28" s="574"/>
      <c r="O28" s="575"/>
      <c r="P28" s="149"/>
      <c r="Q28" s="148"/>
      <c r="R28" s="148"/>
      <c r="S28" s="148"/>
      <c r="T28" s="148"/>
      <c r="U28" s="148"/>
      <c r="V28" s="147"/>
      <c r="W28" s="149"/>
      <c r="X28" s="148"/>
      <c r="Y28" s="148"/>
      <c r="Z28" s="148"/>
      <c r="AA28" s="148"/>
      <c r="AB28" s="148"/>
      <c r="AC28" s="147"/>
      <c r="AD28" s="149"/>
      <c r="AE28" s="148"/>
      <c r="AF28" s="148"/>
      <c r="AG28" s="148"/>
      <c r="AH28" s="148"/>
      <c r="AI28" s="148"/>
      <c r="AJ28" s="147"/>
      <c r="AK28" s="149"/>
      <c r="AL28" s="148"/>
      <c r="AM28" s="148"/>
      <c r="AN28" s="148"/>
      <c r="AO28" s="148"/>
      <c r="AP28" s="148"/>
      <c r="AQ28" s="147"/>
      <c r="AR28" s="149"/>
      <c r="AS28" s="148"/>
      <c r="AT28" s="147"/>
      <c r="AU28" s="592">
        <f t="shared" si="1"/>
        <v>0</v>
      </c>
      <c r="AV28" s="593"/>
      <c r="AW28" s="590">
        <f t="shared" si="2"/>
        <v>0</v>
      </c>
      <c r="AX28" s="591"/>
      <c r="AY28" s="547"/>
      <c r="AZ28" s="548"/>
      <c r="BA28" s="548"/>
      <c r="BB28" s="548"/>
      <c r="BC28" s="548"/>
      <c r="BD28" s="549"/>
    </row>
    <row r="29" spans="1:56" ht="39.950000000000003" customHeight="1">
      <c r="A29" s="124"/>
      <c r="B29" s="150">
        <f t="shared" si="3"/>
        <v>16</v>
      </c>
      <c r="C29" s="566"/>
      <c r="D29" s="567"/>
      <c r="E29" s="568"/>
      <c r="F29" s="569"/>
      <c r="G29" s="570"/>
      <c r="H29" s="571"/>
      <c r="I29" s="571"/>
      <c r="J29" s="571"/>
      <c r="K29" s="572"/>
      <c r="L29" s="573"/>
      <c r="M29" s="574"/>
      <c r="N29" s="574"/>
      <c r="O29" s="575"/>
      <c r="P29" s="149"/>
      <c r="Q29" s="148"/>
      <c r="R29" s="148"/>
      <c r="S29" s="148"/>
      <c r="T29" s="148"/>
      <c r="U29" s="148"/>
      <c r="V29" s="147"/>
      <c r="W29" s="149"/>
      <c r="X29" s="148"/>
      <c r="Y29" s="148"/>
      <c r="Z29" s="148"/>
      <c r="AA29" s="148"/>
      <c r="AB29" s="148"/>
      <c r="AC29" s="147"/>
      <c r="AD29" s="149"/>
      <c r="AE29" s="148"/>
      <c r="AF29" s="148"/>
      <c r="AG29" s="148"/>
      <c r="AH29" s="148"/>
      <c r="AI29" s="148"/>
      <c r="AJ29" s="147"/>
      <c r="AK29" s="149"/>
      <c r="AL29" s="148"/>
      <c r="AM29" s="148"/>
      <c r="AN29" s="148"/>
      <c r="AO29" s="148"/>
      <c r="AP29" s="148"/>
      <c r="AQ29" s="147"/>
      <c r="AR29" s="149"/>
      <c r="AS29" s="148"/>
      <c r="AT29" s="147"/>
      <c r="AU29" s="592">
        <f t="shared" si="1"/>
        <v>0</v>
      </c>
      <c r="AV29" s="593"/>
      <c r="AW29" s="590">
        <f t="shared" si="2"/>
        <v>0</v>
      </c>
      <c r="AX29" s="591"/>
      <c r="AY29" s="547"/>
      <c r="AZ29" s="548"/>
      <c r="BA29" s="548"/>
      <c r="BB29" s="548"/>
      <c r="BC29" s="548"/>
      <c r="BD29" s="549"/>
    </row>
    <row r="30" spans="1:56" ht="39.950000000000003" customHeight="1">
      <c r="A30" s="124"/>
      <c r="B30" s="150">
        <f t="shared" si="3"/>
        <v>17</v>
      </c>
      <c r="C30" s="566"/>
      <c r="D30" s="567"/>
      <c r="E30" s="568"/>
      <c r="F30" s="569"/>
      <c r="G30" s="570"/>
      <c r="H30" s="571"/>
      <c r="I30" s="571"/>
      <c r="J30" s="571"/>
      <c r="K30" s="572"/>
      <c r="L30" s="573"/>
      <c r="M30" s="574"/>
      <c r="N30" s="574"/>
      <c r="O30" s="575"/>
      <c r="P30" s="149"/>
      <c r="Q30" s="148"/>
      <c r="R30" s="148"/>
      <c r="S30" s="148"/>
      <c r="T30" s="148"/>
      <c r="U30" s="148"/>
      <c r="V30" s="147"/>
      <c r="W30" s="149"/>
      <c r="X30" s="148"/>
      <c r="Y30" s="148"/>
      <c r="Z30" s="148"/>
      <c r="AA30" s="148"/>
      <c r="AB30" s="148"/>
      <c r="AC30" s="147"/>
      <c r="AD30" s="149"/>
      <c r="AE30" s="148"/>
      <c r="AF30" s="148"/>
      <c r="AG30" s="148"/>
      <c r="AH30" s="148"/>
      <c r="AI30" s="148"/>
      <c r="AJ30" s="147"/>
      <c r="AK30" s="149"/>
      <c r="AL30" s="148"/>
      <c r="AM30" s="148"/>
      <c r="AN30" s="148"/>
      <c r="AO30" s="148"/>
      <c r="AP30" s="148"/>
      <c r="AQ30" s="147"/>
      <c r="AR30" s="149"/>
      <c r="AS30" s="148"/>
      <c r="AT30" s="147"/>
      <c r="AU30" s="592">
        <f t="shared" si="1"/>
        <v>0</v>
      </c>
      <c r="AV30" s="593"/>
      <c r="AW30" s="590">
        <f t="shared" si="2"/>
        <v>0</v>
      </c>
      <c r="AX30" s="591"/>
      <c r="AY30" s="547"/>
      <c r="AZ30" s="548"/>
      <c r="BA30" s="548"/>
      <c r="BB30" s="548"/>
      <c r="BC30" s="548"/>
      <c r="BD30" s="549"/>
    </row>
    <row r="31" spans="1:56" ht="39.950000000000003" customHeight="1" thickBot="1">
      <c r="A31" s="124"/>
      <c r="B31" s="146">
        <f t="shared" si="3"/>
        <v>18</v>
      </c>
      <c r="C31" s="553"/>
      <c r="D31" s="554"/>
      <c r="E31" s="555"/>
      <c r="F31" s="556"/>
      <c r="G31" s="557"/>
      <c r="H31" s="558"/>
      <c r="I31" s="558"/>
      <c r="J31" s="558"/>
      <c r="K31" s="559"/>
      <c r="L31" s="560"/>
      <c r="M31" s="561"/>
      <c r="N31" s="561"/>
      <c r="O31" s="562"/>
      <c r="P31" s="145"/>
      <c r="Q31" s="144"/>
      <c r="R31" s="144"/>
      <c r="S31" s="144"/>
      <c r="T31" s="144"/>
      <c r="U31" s="144"/>
      <c r="V31" s="143"/>
      <c r="W31" s="145"/>
      <c r="X31" s="144"/>
      <c r="Y31" s="144"/>
      <c r="Z31" s="144"/>
      <c r="AA31" s="144"/>
      <c r="AB31" s="144"/>
      <c r="AC31" s="143"/>
      <c r="AD31" s="145"/>
      <c r="AE31" s="144"/>
      <c r="AF31" s="144"/>
      <c r="AG31" s="144"/>
      <c r="AH31" s="144"/>
      <c r="AI31" s="144"/>
      <c r="AJ31" s="143"/>
      <c r="AK31" s="145"/>
      <c r="AL31" s="144"/>
      <c r="AM31" s="144"/>
      <c r="AN31" s="144"/>
      <c r="AO31" s="144"/>
      <c r="AP31" s="144"/>
      <c r="AQ31" s="143"/>
      <c r="AR31" s="145"/>
      <c r="AS31" s="144"/>
      <c r="AT31" s="143"/>
      <c r="AU31" s="576">
        <f t="shared" si="1"/>
        <v>0</v>
      </c>
      <c r="AV31" s="577"/>
      <c r="AW31" s="578">
        <f t="shared" si="2"/>
        <v>0</v>
      </c>
      <c r="AX31" s="579"/>
      <c r="AY31" s="563"/>
      <c r="AZ31" s="564"/>
      <c r="BA31" s="564"/>
      <c r="BB31" s="564"/>
      <c r="BC31" s="564"/>
      <c r="BD31" s="565"/>
    </row>
    <row r="32" spans="1:56" ht="20.25" customHeight="1">
      <c r="A32" s="124"/>
      <c r="B32" s="124"/>
      <c r="C32" s="142"/>
      <c r="D32" s="141"/>
      <c r="E32" s="140"/>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39"/>
      <c r="AD32" s="119"/>
      <c r="AE32" s="119"/>
      <c r="AF32" s="119"/>
      <c r="AG32" s="119"/>
      <c r="AH32" s="119"/>
      <c r="AI32" s="119"/>
      <c r="AJ32" s="119"/>
      <c r="AK32" s="119"/>
      <c r="AL32" s="119"/>
      <c r="AM32" s="119"/>
      <c r="AN32" s="119"/>
      <c r="AO32" s="119"/>
      <c r="AP32" s="119"/>
      <c r="AQ32" s="119"/>
      <c r="AR32" s="119"/>
      <c r="AS32" s="119"/>
      <c r="AT32" s="119"/>
      <c r="AU32" s="119"/>
      <c r="AV32" s="124"/>
      <c r="AW32" s="124"/>
      <c r="AX32" s="124"/>
      <c r="AY32" s="124"/>
      <c r="AZ32" s="124"/>
      <c r="BA32" s="124"/>
      <c r="BB32" s="124"/>
      <c r="BC32" s="124"/>
      <c r="BD32" s="124"/>
    </row>
    <row r="33" spans="1:56" ht="20.25" customHeight="1">
      <c r="A33" s="124"/>
      <c r="B33" s="120" t="s">
        <v>274</v>
      </c>
      <c r="C33" s="120"/>
      <c r="D33" s="120"/>
      <c r="E33" s="120"/>
      <c r="F33" s="120"/>
      <c r="G33" s="120"/>
      <c r="H33" s="120"/>
      <c r="I33" s="120"/>
      <c r="J33" s="120"/>
      <c r="K33" s="120"/>
      <c r="L33" s="123"/>
      <c r="M33" s="120"/>
      <c r="N33" s="120"/>
      <c r="O33" s="120"/>
      <c r="P33" s="120"/>
      <c r="Q33" s="120"/>
      <c r="R33" s="120"/>
      <c r="S33" s="120"/>
      <c r="T33" s="120" t="s">
        <v>273</v>
      </c>
      <c r="U33" s="120"/>
      <c r="V33" s="120"/>
      <c r="W33" s="120"/>
      <c r="X33" s="120"/>
      <c r="Y33" s="120"/>
      <c r="Z33" s="127"/>
      <c r="AA33" s="119"/>
      <c r="AB33" s="119"/>
      <c r="AC33" s="119"/>
      <c r="AD33" s="119"/>
      <c r="AE33" s="119"/>
      <c r="AF33" s="119"/>
      <c r="AG33" s="119"/>
      <c r="AH33" s="119"/>
      <c r="AI33" s="119"/>
      <c r="AJ33" s="119"/>
      <c r="AK33" s="119"/>
      <c r="AL33" s="119"/>
      <c r="AM33" s="119"/>
      <c r="AN33" s="119"/>
      <c r="AO33" s="119"/>
      <c r="AP33" s="119"/>
      <c r="AQ33" s="119"/>
      <c r="AR33" s="119"/>
      <c r="AS33" s="119"/>
      <c r="AT33" s="119"/>
      <c r="AU33" s="119"/>
      <c r="AV33" s="119"/>
      <c r="AW33" s="119"/>
      <c r="AX33" s="119"/>
      <c r="AY33" s="119"/>
      <c r="AZ33" s="119"/>
      <c r="BA33" s="119"/>
      <c r="BB33" s="119"/>
      <c r="BC33" s="119"/>
      <c r="BD33" s="119"/>
    </row>
    <row r="34" spans="1:56" ht="20.25" customHeight="1">
      <c r="A34" s="124"/>
      <c r="B34" s="120"/>
      <c r="C34" s="627" t="s">
        <v>272</v>
      </c>
      <c r="D34" s="627"/>
      <c r="E34" s="627" t="s">
        <v>271</v>
      </c>
      <c r="F34" s="627"/>
      <c r="G34" s="627"/>
      <c r="H34" s="627"/>
      <c r="I34" s="120"/>
      <c r="J34" s="629" t="s">
        <v>270</v>
      </c>
      <c r="K34" s="629"/>
      <c r="L34" s="629"/>
      <c r="M34" s="629"/>
      <c r="N34" s="126"/>
      <c r="O34" s="126"/>
      <c r="P34" s="138" t="s">
        <v>246</v>
      </c>
      <c r="Q34" s="138"/>
      <c r="R34" s="120"/>
      <c r="S34" s="120"/>
      <c r="T34" s="607" t="s">
        <v>269</v>
      </c>
      <c r="U34" s="608"/>
      <c r="V34" s="607" t="s">
        <v>268</v>
      </c>
      <c r="W34" s="626"/>
      <c r="X34" s="626"/>
      <c r="Y34" s="608"/>
      <c r="Z34" s="127"/>
      <c r="AA34" s="119"/>
      <c r="AB34" s="119"/>
      <c r="AC34" s="119"/>
      <c r="AD34" s="119"/>
      <c r="AE34" s="119"/>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row>
    <row r="35" spans="1:56" ht="20.25" customHeight="1">
      <c r="A35" s="124"/>
      <c r="B35" s="120"/>
      <c r="C35" s="628"/>
      <c r="D35" s="628"/>
      <c r="E35" s="628" t="s">
        <v>267</v>
      </c>
      <c r="F35" s="628"/>
      <c r="G35" s="628" t="s">
        <v>266</v>
      </c>
      <c r="H35" s="628"/>
      <c r="I35" s="120"/>
      <c r="J35" s="628" t="s">
        <v>267</v>
      </c>
      <c r="K35" s="628"/>
      <c r="L35" s="628" t="s">
        <v>266</v>
      </c>
      <c r="M35" s="628"/>
      <c r="N35" s="126"/>
      <c r="O35" s="126"/>
      <c r="P35" s="138" t="s">
        <v>265</v>
      </c>
      <c r="Q35" s="138"/>
      <c r="R35" s="120"/>
      <c r="S35" s="120"/>
      <c r="T35" s="607" t="s">
        <v>263</v>
      </c>
      <c r="U35" s="608"/>
      <c r="V35" s="607" t="s">
        <v>264</v>
      </c>
      <c r="W35" s="626"/>
      <c r="X35" s="626"/>
      <c r="Y35" s="608"/>
      <c r="Z35" s="137"/>
      <c r="AA35" s="119"/>
      <c r="AB35" s="119"/>
      <c r="AC35" s="119"/>
      <c r="AD35" s="119"/>
      <c r="AE35" s="119"/>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row>
    <row r="36" spans="1:56" ht="20.25" customHeight="1">
      <c r="A36" s="124"/>
      <c r="B36" s="120"/>
      <c r="C36" s="607" t="s">
        <v>263</v>
      </c>
      <c r="D36" s="608"/>
      <c r="E36" s="622">
        <f>SUMIFS($AU$14:$AV$31,$C$14:$D$31,"介護支援専門員",$E$14:$F$31,"A")</f>
        <v>0</v>
      </c>
      <c r="F36" s="623"/>
      <c r="G36" s="624">
        <f>SUMIFS($AW$14:$AX$31,$C$14:$D$31,"介護支援専門員",$E$14:$F$31,"A")</f>
        <v>0</v>
      </c>
      <c r="H36" s="625"/>
      <c r="I36" s="134"/>
      <c r="J36" s="609">
        <v>0</v>
      </c>
      <c r="K36" s="610"/>
      <c r="L36" s="609">
        <v>0</v>
      </c>
      <c r="M36" s="610"/>
      <c r="N36" s="133"/>
      <c r="O36" s="133"/>
      <c r="P36" s="609">
        <v>0</v>
      </c>
      <c r="Q36" s="610"/>
      <c r="R36" s="120"/>
      <c r="S36" s="120"/>
      <c r="T36" s="607" t="s">
        <v>261</v>
      </c>
      <c r="U36" s="608"/>
      <c r="V36" s="607" t="s">
        <v>262</v>
      </c>
      <c r="W36" s="626"/>
      <c r="X36" s="626"/>
      <c r="Y36" s="608"/>
      <c r="Z36" s="128"/>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row>
    <row r="37" spans="1:56" ht="20.25" customHeight="1">
      <c r="A37" s="124"/>
      <c r="B37" s="120"/>
      <c r="C37" s="607" t="s">
        <v>261</v>
      </c>
      <c r="D37" s="608"/>
      <c r="E37" s="622">
        <f>SUMIFS($AU$14:$AV$31,$C$14:$D$31,"介護支援専門員",$E$14:$F$31,"B")</f>
        <v>0</v>
      </c>
      <c r="F37" s="623"/>
      <c r="G37" s="624">
        <f>SUMIFS($AW$14:$AX$31,$C$14:$D$31,"介護支援専門員",$E$14:$F$31,"B")</f>
        <v>0</v>
      </c>
      <c r="H37" s="625"/>
      <c r="I37" s="134"/>
      <c r="J37" s="609">
        <v>0</v>
      </c>
      <c r="K37" s="610"/>
      <c r="L37" s="609">
        <v>0</v>
      </c>
      <c r="M37" s="610"/>
      <c r="N37" s="133"/>
      <c r="O37" s="133"/>
      <c r="P37" s="609">
        <v>0</v>
      </c>
      <c r="Q37" s="610"/>
      <c r="R37" s="120"/>
      <c r="S37" s="120"/>
      <c r="T37" s="607" t="s">
        <v>259</v>
      </c>
      <c r="U37" s="608"/>
      <c r="V37" s="607" t="s">
        <v>260</v>
      </c>
      <c r="W37" s="626"/>
      <c r="X37" s="626"/>
      <c r="Y37" s="608"/>
      <c r="Z37" s="128"/>
      <c r="AA37" s="119"/>
      <c r="AB37" s="119"/>
      <c r="AC37" s="119"/>
      <c r="AD37" s="119"/>
      <c r="AE37" s="119"/>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row>
    <row r="38" spans="1:56" ht="20.25" customHeight="1">
      <c r="A38" s="124"/>
      <c r="B38" s="120"/>
      <c r="C38" s="607" t="s">
        <v>259</v>
      </c>
      <c r="D38" s="608"/>
      <c r="E38" s="622">
        <f>SUMIFS($AU$14:$AV$31,$C$14:$D$31,"介護支援専門員",$E$14:$F$31,"C")</f>
        <v>0</v>
      </c>
      <c r="F38" s="623"/>
      <c r="G38" s="624">
        <f>SUMIFS($AW$14:$AX$31,$C$14:$D$31,"介護支援専門員",$E$14:$F$31,"C")</f>
        <v>0</v>
      </c>
      <c r="H38" s="625"/>
      <c r="I38" s="134"/>
      <c r="J38" s="609">
        <v>0</v>
      </c>
      <c r="K38" s="610"/>
      <c r="L38" s="611">
        <v>0</v>
      </c>
      <c r="M38" s="612"/>
      <c r="N38" s="133"/>
      <c r="O38" s="133"/>
      <c r="P38" s="622" t="s">
        <v>256</v>
      </c>
      <c r="Q38" s="623"/>
      <c r="R38" s="120"/>
      <c r="S38" s="120"/>
      <c r="T38" s="607" t="s">
        <v>257</v>
      </c>
      <c r="U38" s="608"/>
      <c r="V38" s="607" t="s">
        <v>258</v>
      </c>
      <c r="W38" s="626"/>
      <c r="X38" s="626"/>
      <c r="Y38" s="608"/>
      <c r="Z38" s="136"/>
      <c r="AA38" s="119"/>
      <c r="AB38" s="119"/>
      <c r="AC38" s="119"/>
      <c r="AD38" s="119"/>
      <c r="AE38" s="119"/>
      <c r="AF38" s="119"/>
      <c r="AG38" s="119"/>
      <c r="AH38" s="119"/>
      <c r="AI38" s="119"/>
      <c r="AJ38" s="119"/>
      <c r="AK38" s="119"/>
      <c r="AL38" s="119"/>
      <c r="AM38" s="119"/>
      <c r="AN38" s="119"/>
      <c r="AO38" s="119"/>
      <c r="AP38" s="119"/>
      <c r="AQ38" s="119"/>
      <c r="AR38" s="119"/>
      <c r="AS38" s="119"/>
      <c r="AT38" s="119"/>
      <c r="AU38" s="119"/>
      <c r="AV38" s="119"/>
      <c r="AW38" s="119"/>
      <c r="AX38" s="119"/>
      <c r="AY38" s="119"/>
      <c r="AZ38" s="119"/>
      <c r="BA38" s="119"/>
      <c r="BB38" s="119"/>
      <c r="BC38" s="119"/>
      <c r="BD38" s="119"/>
    </row>
    <row r="39" spans="1:56" ht="20.25" customHeight="1">
      <c r="A39" s="124"/>
      <c r="B39" s="120"/>
      <c r="C39" s="607" t="s">
        <v>257</v>
      </c>
      <c r="D39" s="608"/>
      <c r="E39" s="622">
        <f>SUMIFS($AU$14:$AV$31,$C$14:$D$31,"介護支援専門員",$E$14:$F$31,"D")</f>
        <v>0</v>
      </c>
      <c r="F39" s="623"/>
      <c r="G39" s="624">
        <f>SUMIFS($AW$14:$AX$31,$C$14:$D$31,"介護支援専門員",$E$14:$F$31,"D")</f>
        <v>0</v>
      </c>
      <c r="H39" s="625"/>
      <c r="I39" s="134"/>
      <c r="J39" s="609">
        <v>0</v>
      </c>
      <c r="K39" s="610"/>
      <c r="L39" s="611">
        <v>0</v>
      </c>
      <c r="M39" s="612"/>
      <c r="N39" s="133"/>
      <c r="O39" s="133"/>
      <c r="P39" s="622" t="s">
        <v>256</v>
      </c>
      <c r="Q39" s="623"/>
      <c r="R39" s="120"/>
      <c r="S39" s="120"/>
      <c r="T39" s="120"/>
      <c r="U39" s="650"/>
      <c r="V39" s="650"/>
      <c r="W39" s="660"/>
      <c r="X39" s="660"/>
      <c r="Y39" s="135"/>
      <c r="Z39" s="135"/>
      <c r="AA39" s="119"/>
      <c r="AB39" s="119"/>
      <c r="AC39" s="119"/>
      <c r="AD39" s="119"/>
      <c r="AE39" s="119"/>
      <c r="AF39" s="119"/>
      <c r="AG39" s="119"/>
      <c r="AH39" s="119"/>
      <c r="AI39" s="119"/>
      <c r="AJ39" s="119"/>
      <c r="AK39" s="119"/>
      <c r="AL39" s="119"/>
      <c r="AM39" s="119"/>
      <c r="AN39" s="119"/>
      <c r="AO39" s="119"/>
      <c r="AP39" s="119"/>
      <c r="AQ39" s="119"/>
      <c r="AR39" s="119"/>
      <c r="AS39" s="119"/>
      <c r="AT39" s="119"/>
      <c r="AU39" s="119"/>
      <c r="AV39" s="119"/>
      <c r="AW39" s="119"/>
      <c r="AX39" s="119"/>
      <c r="AY39" s="119"/>
      <c r="AZ39" s="119"/>
      <c r="BA39" s="119"/>
      <c r="BB39" s="119"/>
      <c r="BC39" s="119"/>
      <c r="BD39" s="119"/>
    </row>
    <row r="40" spans="1:56" ht="20.25" customHeight="1">
      <c r="A40" s="124"/>
      <c r="B40" s="120"/>
      <c r="C40" s="607" t="s">
        <v>243</v>
      </c>
      <c r="D40" s="608"/>
      <c r="E40" s="622">
        <f>SUM(E36:F39)</f>
        <v>0</v>
      </c>
      <c r="F40" s="623"/>
      <c r="G40" s="624">
        <f>SUM(G36:H39)</f>
        <v>0</v>
      </c>
      <c r="H40" s="625"/>
      <c r="I40" s="134"/>
      <c r="J40" s="622">
        <f>SUM(J36:K39)</f>
        <v>0</v>
      </c>
      <c r="K40" s="623"/>
      <c r="L40" s="622">
        <f>SUM(L36:M39)</f>
        <v>0</v>
      </c>
      <c r="M40" s="623"/>
      <c r="N40" s="133"/>
      <c r="O40" s="133"/>
      <c r="P40" s="622">
        <f>SUM(P36:Q37)</f>
        <v>0</v>
      </c>
      <c r="Q40" s="623"/>
      <c r="R40" s="120"/>
      <c r="S40" s="120"/>
      <c r="T40" s="120"/>
      <c r="U40" s="650"/>
      <c r="V40" s="650"/>
      <c r="W40" s="660"/>
      <c r="X40" s="660"/>
      <c r="Y40" s="132"/>
      <c r="Z40" s="132"/>
      <c r="AA40" s="119"/>
      <c r="AB40" s="119"/>
      <c r="AC40" s="119"/>
      <c r="AD40" s="119"/>
      <c r="AE40" s="119"/>
      <c r="AF40" s="119"/>
      <c r="AG40" s="119"/>
      <c r="AH40" s="119"/>
      <c r="AI40" s="119"/>
      <c r="AJ40" s="119"/>
      <c r="AK40" s="119"/>
      <c r="AL40" s="119"/>
      <c r="AM40" s="119"/>
      <c r="AN40" s="119"/>
      <c r="AO40" s="119"/>
      <c r="AP40" s="119"/>
      <c r="AQ40" s="119"/>
      <c r="AR40" s="119"/>
      <c r="AS40" s="119"/>
      <c r="AT40" s="119"/>
      <c r="AU40" s="119"/>
      <c r="AV40" s="119"/>
      <c r="AW40" s="119"/>
      <c r="AX40" s="119"/>
      <c r="AY40" s="119"/>
      <c r="AZ40" s="119"/>
      <c r="BA40" s="119"/>
      <c r="BB40" s="119"/>
      <c r="BC40" s="119"/>
      <c r="BD40" s="119"/>
    </row>
    <row r="41" spans="1:56" ht="20.25" customHeight="1">
      <c r="A41" s="124"/>
      <c r="B41" s="120"/>
      <c r="C41" s="120"/>
      <c r="D41" s="120"/>
      <c r="E41" s="120"/>
      <c r="F41" s="120"/>
      <c r="G41" s="120"/>
      <c r="H41" s="120"/>
      <c r="I41" s="120"/>
      <c r="J41" s="120"/>
      <c r="K41" s="120"/>
      <c r="L41" s="123"/>
      <c r="M41" s="120"/>
      <c r="N41" s="120"/>
      <c r="O41" s="120"/>
      <c r="P41" s="120"/>
      <c r="Q41" s="120"/>
      <c r="R41" s="120"/>
      <c r="S41" s="120"/>
      <c r="T41" s="120"/>
      <c r="U41" s="127"/>
      <c r="V41" s="127"/>
      <c r="W41" s="127"/>
      <c r="X41" s="127"/>
      <c r="Y41" s="127"/>
      <c r="Z41" s="127"/>
      <c r="AA41" s="119"/>
      <c r="AB41" s="119"/>
      <c r="AC41" s="119"/>
      <c r="AD41" s="119"/>
      <c r="AE41" s="119"/>
      <c r="AF41" s="119"/>
      <c r="AG41" s="119"/>
      <c r="AH41" s="119"/>
      <c r="AI41" s="119"/>
      <c r="AJ41" s="119"/>
      <c r="AK41" s="119"/>
      <c r="AL41" s="119"/>
      <c r="AM41" s="119"/>
      <c r="AN41" s="119"/>
      <c r="AO41" s="119"/>
      <c r="AP41" s="119"/>
      <c r="AQ41" s="119"/>
      <c r="AR41" s="119"/>
      <c r="AS41" s="119"/>
      <c r="AT41" s="119"/>
      <c r="AU41" s="119"/>
      <c r="AV41" s="119"/>
      <c r="AW41" s="119"/>
      <c r="AX41" s="119"/>
      <c r="AY41" s="119"/>
      <c r="AZ41" s="119"/>
      <c r="BA41" s="119"/>
      <c r="BB41" s="119"/>
      <c r="BC41" s="119"/>
      <c r="BD41" s="119"/>
    </row>
    <row r="42" spans="1:56" ht="20.25" customHeight="1">
      <c r="A42" s="124"/>
      <c r="B42" s="120"/>
      <c r="C42" s="123" t="s">
        <v>255</v>
      </c>
      <c r="D42" s="120"/>
      <c r="E42" s="120"/>
      <c r="F42" s="120"/>
      <c r="G42" s="120"/>
      <c r="H42" s="120"/>
      <c r="I42" s="130" t="s">
        <v>254</v>
      </c>
      <c r="J42" s="652" t="s">
        <v>253</v>
      </c>
      <c r="K42" s="653"/>
      <c r="L42" s="131"/>
      <c r="M42" s="130"/>
      <c r="N42" s="120"/>
      <c r="O42" s="120"/>
      <c r="P42" s="120"/>
      <c r="Q42" s="120"/>
      <c r="R42" s="120"/>
      <c r="S42" s="120"/>
      <c r="T42" s="120"/>
      <c r="U42" s="129"/>
      <c r="V42" s="127"/>
      <c r="W42" s="127"/>
      <c r="X42" s="127"/>
      <c r="Y42" s="127"/>
      <c r="Z42" s="127"/>
      <c r="AA42" s="119"/>
      <c r="AB42" s="119"/>
      <c r="AC42" s="119"/>
      <c r="AD42" s="119"/>
      <c r="AE42" s="119"/>
      <c r="AF42" s="119"/>
      <c r="AG42" s="119"/>
      <c r="AH42" s="119"/>
      <c r="AI42" s="119"/>
      <c r="AJ42" s="119"/>
      <c r="AK42" s="119"/>
      <c r="AL42" s="119"/>
      <c r="AM42" s="119"/>
      <c r="AN42" s="119"/>
      <c r="AO42" s="119"/>
      <c r="AP42" s="119"/>
      <c r="AQ42" s="119"/>
      <c r="AR42" s="119"/>
      <c r="AS42" s="119"/>
      <c r="AT42" s="119"/>
      <c r="AU42" s="119"/>
      <c r="AV42" s="119"/>
      <c r="AW42" s="119"/>
      <c r="AX42" s="119"/>
      <c r="AY42" s="119"/>
      <c r="AZ42" s="119"/>
      <c r="BA42" s="119"/>
      <c r="BB42" s="119"/>
      <c r="BC42" s="119"/>
      <c r="BD42" s="119"/>
    </row>
    <row r="43" spans="1:56" ht="20.25" customHeight="1">
      <c r="A43" s="124"/>
      <c r="B43" s="120"/>
      <c r="C43" s="120" t="s">
        <v>252</v>
      </c>
      <c r="D43" s="120"/>
      <c r="E43" s="120"/>
      <c r="F43" s="120"/>
      <c r="G43" s="120"/>
      <c r="H43" s="120" t="s">
        <v>251</v>
      </c>
      <c r="I43" s="120"/>
      <c r="J43" s="120"/>
      <c r="K43" s="120"/>
      <c r="L43" s="123"/>
      <c r="M43" s="120"/>
      <c r="N43" s="120"/>
      <c r="O43" s="120"/>
      <c r="P43" s="120"/>
      <c r="Q43" s="120"/>
      <c r="R43" s="120"/>
      <c r="S43" s="120"/>
      <c r="T43" s="120"/>
      <c r="U43" s="127"/>
      <c r="V43" s="127"/>
      <c r="W43" s="127"/>
      <c r="X43" s="127"/>
      <c r="Y43" s="127"/>
      <c r="Z43" s="127"/>
      <c r="AA43" s="119"/>
      <c r="AB43" s="119"/>
      <c r="AC43" s="119"/>
      <c r="AD43" s="119"/>
      <c r="AE43" s="119"/>
      <c r="AF43" s="119"/>
      <c r="AG43" s="119"/>
      <c r="AH43" s="119"/>
      <c r="AI43" s="119"/>
      <c r="AJ43" s="119"/>
      <c r="AK43" s="119"/>
      <c r="AL43" s="119"/>
      <c r="AM43" s="119"/>
      <c r="AN43" s="119"/>
      <c r="AO43" s="119"/>
      <c r="AP43" s="119"/>
      <c r="AQ43" s="119"/>
      <c r="AR43" s="119"/>
      <c r="AS43" s="119"/>
      <c r="AT43" s="119"/>
      <c r="AU43" s="119"/>
      <c r="AV43" s="119"/>
      <c r="AW43" s="119"/>
      <c r="AX43" s="119"/>
      <c r="AY43" s="119"/>
      <c r="AZ43" s="119"/>
      <c r="BA43" s="119"/>
      <c r="BB43" s="119"/>
      <c r="BC43" s="119"/>
      <c r="BD43" s="119"/>
    </row>
    <row r="44" spans="1:56" ht="20.25" customHeight="1">
      <c r="A44" s="124"/>
      <c r="B44" s="120"/>
      <c r="C44" s="120" t="str">
        <f>IF($J$42="週","対象時間数（週平均）","対象時間数（当月合計）")</f>
        <v>対象時間数（週平均）</v>
      </c>
      <c r="D44" s="120"/>
      <c r="E44" s="120"/>
      <c r="F44" s="120"/>
      <c r="G44" s="120"/>
      <c r="H44" s="120" t="str">
        <f>IF($J$42="週","週に勤務すべき時間数","当月に勤務すべき時間数")</f>
        <v>週に勤務すべき時間数</v>
      </c>
      <c r="I44" s="120"/>
      <c r="J44" s="120"/>
      <c r="K44" s="120"/>
      <c r="L44" s="123"/>
      <c r="M44" s="628" t="s">
        <v>250</v>
      </c>
      <c r="N44" s="628"/>
      <c r="O44" s="628"/>
      <c r="P44" s="628"/>
      <c r="Q44" s="120"/>
      <c r="R44" s="120"/>
      <c r="S44" s="120"/>
      <c r="T44" s="120"/>
      <c r="U44" s="127"/>
      <c r="V44" s="127"/>
      <c r="W44" s="127"/>
      <c r="X44" s="127"/>
      <c r="Y44" s="127"/>
      <c r="Z44" s="127"/>
      <c r="AA44" s="119"/>
      <c r="AB44" s="119"/>
      <c r="AC44" s="119"/>
      <c r="AD44" s="119"/>
      <c r="AE44" s="119"/>
      <c r="AF44" s="119"/>
      <c r="AG44" s="119"/>
      <c r="AH44" s="119"/>
      <c r="AI44" s="119"/>
      <c r="AJ44" s="119"/>
      <c r="AK44" s="119"/>
      <c r="AL44" s="119"/>
      <c r="AM44" s="119"/>
      <c r="AN44" s="119"/>
      <c r="AO44" s="119"/>
      <c r="AP44" s="119"/>
      <c r="AQ44" s="119"/>
      <c r="AR44" s="119"/>
      <c r="AS44" s="119"/>
      <c r="AT44" s="119"/>
      <c r="AU44" s="119"/>
      <c r="AV44" s="119"/>
      <c r="AW44" s="119"/>
      <c r="AX44" s="119"/>
      <c r="AY44" s="119"/>
      <c r="AZ44" s="119"/>
      <c r="BA44" s="119"/>
      <c r="BB44" s="119"/>
      <c r="BC44" s="119"/>
      <c r="BD44" s="119"/>
    </row>
    <row r="45" spans="1:56" ht="20.25" customHeight="1">
      <c r="A45" s="124"/>
      <c r="B45" s="120"/>
      <c r="C45" s="654">
        <f>IF($J$42="週",L40,J40)</f>
        <v>0</v>
      </c>
      <c r="D45" s="655"/>
      <c r="E45" s="655"/>
      <c r="F45" s="656"/>
      <c r="G45" s="125" t="s">
        <v>249</v>
      </c>
      <c r="H45" s="607">
        <f>IF($J$42="週",$AV$5,$AZ$5)</f>
        <v>40</v>
      </c>
      <c r="I45" s="626"/>
      <c r="J45" s="626"/>
      <c r="K45" s="608"/>
      <c r="L45" s="125" t="s">
        <v>241</v>
      </c>
      <c r="M45" s="657">
        <f>ROUNDDOWN(C45/H45,1)</f>
        <v>0</v>
      </c>
      <c r="N45" s="658"/>
      <c r="O45" s="658"/>
      <c r="P45" s="659"/>
      <c r="Q45" s="120"/>
      <c r="R45" s="120"/>
      <c r="S45" s="120"/>
      <c r="T45" s="120"/>
      <c r="U45" s="651"/>
      <c r="V45" s="651"/>
      <c r="W45" s="651"/>
      <c r="X45" s="651"/>
      <c r="Y45" s="128"/>
      <c r="Z45" s="127"/>
      <c r="AA45" s="119"/>
      <c r="AB45" s="119"/>
      <c r="AC45" s="119"/>
      <c r="AD45" s="119"/>
      <c r="AE45" s="119"/>
      <c r="AF45" s="119"/>
      <c r="AG45" s="119"/>
      <c r="AH45" s="119"/>
      <c r="AI45" s="119"/>
      <c r="AJ45" s="119"/>
      <c r="AK45" s="119"/>
      <c r="AL45" s="119"/>
      <c r="AM45" s="119"/>
      <c r="AN45" s="119"/>
      <c r="AO45" s="119"/>
      <c r="AP45" s="119"/>
      <c r="AQ45" s="119"/>
      <c r="AR45" s="119"/>
      <c r="AS45" s="119"/>
      <c r="AT45" s="119"/>
      <c r="AU45" s="119"/>
      <c r="AV45" s="119"/>
      <c r="AW45" s="119"/>
      <c r="AX45" s="119"/>
      <c r="AY45" s="119"/>
      <c r="AZ45" s="119"/>
      <c r="BA45" s="119"/>
      <c r="BB45" s="119"/>
      <c r="BC45" s="119"/>
      <c r="BD45" s="119"/>
    </row>
    <row r="46" spans="1:56" ht="20.25" customHeight="1">
      <c r="A46" s="124"/>
      <c r="B46" s="120"/>
      <c r="C46" s="120"/>
      <c r="D46" s="120"/>
      <c r="E46" s="120"/>
      <c r="F46" s="120"/>
      <c r="G46" s="120"/>
      <c r="H46" s="120"/>
      <c r="I46" s="120"/>
      <c r="J46" s="120"/>
      <c r="K46" s="120"/>
      <c r="L46" s="123"/>
      <c r="M46" s="120" t="s">
        <v>248</v>
      </c>
      <c r="N46" s="120"/>
      <c r="O46" s="120"/>
      <c r="P46" s="120"/>
      <c r="Q46" s="120"/>
      <c r="R46" s="120"/>
      <c r="S46" s="120"/>
      <c r="T46" s="120"/>
      <c r="U46" s="127"/>
      <c r="V46" s="127"/>
      <c r="W46" s="127"/>
      <c r="X46" s="127"/>
      <c r="Y46" s="127"/>
      <c r="Z46" s="127"/>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c r="AX46" s="119"/>
      <c r="AY46" s="119"/>
      <c r="AZ46" s="119"/>
      <c r="BA46" s="119"/>
      <c r="BB46" s="119"/>
      <c r="BC46" s="119"/>
      <c r="BD46" s="119"/>
    </row>
    <row r="47" spans="1:56" ht="20.25" customHeight="1">
      <c r="A47" s="124"/>
      <c r="B47" s="120"/>
      <c r="C47" s="120" t="s">
        <v>247</v>
      </c>
      <c r="D47" s="120"/>
      <c r="E47" s="120"/>
      <c r="F47" s="120"/>
      <c r="G47" s="120"/>
      <c r="H47" s="120"/>
      <c r="I47" s="120"/>
      <c r="J47" s="120"/>
      <c r="K47" s="120"/>
      <c r="L47" s="123"/>
      <c r="M47" s="120"/>
      <c r="N47" s="120"/>
      <c r="O47" s="120"/>
      <c r="P47" s="120"/>
      <c r="Q47" s="120"/>
      <c r="R47" s="120"/>
      <c r="S47" s="120"/>
      <c r="T47" s="120"/>
      <c r="U47" s="120"/>
      <c r="V47" s="122"/>
      <c r="W47" s="121"/>
      <c r="X47" s="121"/>
      <c r="Y47" s="120"/>
      <c r="Z47" s="120"/>
      <c r="AA47" s="119"/>
      <c r="AB47" s="119"/>
      <c r="AC47" s="119"/>
      <c r="AD47" s="119"/>
      <c r="AE47" s="119"/>
      <c r="AF47" s="119"/>
      <c r="AG47" s="119"/>
      <c r="AH47" s="119"/>
      <c r="AI47" s="119"/>
      <c r="AJ47" s="119"/>
      <c r="AK47" s="119"/>
      <c r="AL47" s="119"/>
      <c r="AM47" s="119"/>
      <c r="AN47" s="119"/>
      <c r="AO47" s="119"/>
      <c r="AP47" s="119"/>
      <c r="AQ47" s="119"/>
      <c r="AR47" s="119"/>
      <c r="AS47" s="119"/>
      <c r="AT47" s="119"/>
      <c r="AU47" s="119"/>
      <c r="AV47" s="119"/>
      <c r="AW47" s="119"/>
      <c r="AX47" s="119"/>
      <c r="AY47" s="119"/>
      <c r="AZ47" s="119"/>
      <c r="BA47" s="119"/>
      <c r="BB47" s="119"/>
      <c r="BC47" s="119"/>
      <c r="BD47" s="119"/>
    </row>
    <row r="48" spans="1:56" ht="20.25" customHeight="1">
      <c r="A48" s="124"/>
      <c r="B48" s="120"/>
      <c r="C48" s="120" t="s">
        <v>246</v>
      </c>
      <c r="D48" s="120"/>
      <c r="E48" s="120"/>
      <c r="F48" s="120"/>
      <c r="G48" s="120"/>
      <c r="H48" s="120"/>
      <c r="I48" s="120"/>
      <c r="J48" s="120"/>
      <c r="K48" s="120"/>
      <c r="L48" s="123"/>
      <c r="M48" s="125"/>
      <c r="N48" s="125"/>
      <c r="O48" s="125"/>
      <c r="P48" s="125"/>
      <c r="Q48" s="120"/>
      <c r="R48" s="120"/>
      <c r="S48" s="120"/>
      <c r="T48" s="120"/>
      <c r="U48" s="120"/>
      <c r="V48" s="122"/>
      <c r="W48" s="121"/>
      <c r="X48" s="121"/>
      <c r="Y48" s="120"/>
      <c r="Z48" s="120"/>
      <c r="AA48" s="119"/>
      <c r="AB48" s="119"/>
      <c r="AC48" s="119"/>
      <c r="AD48" s="119"/>
      <c r="AE48" s="119"/>
      <c r="AF48" s="119"/>
      <c r="AG48" s="119"/>
      <c r="AH48" s="119"/>
      <c r="AI48" s="119"/>
      <c r="AJ48" s="119"/>
      <c r="AK48" s="119"/>
      <c r="AL48" s="119"/>
      <c r="AM48" s="119"/>
      <c r="AN48" s="119"/>
      <c r="AO48" s="119"/>
      <c r="AP48" s="119"/>
      <c r="AQ48" s="119"/>
      <c r="AR48" s="119"/>
      <c r="AS48" s="119"/>
      <c r="AT48" s="119"/>
      <c r="AU48" s="119"/>
      <c r="AV48" s="119"/>
      <c r="AW48" s="119"/>
      <c r="AX48" s="119"/>
      <c r="AY48" s="119"/>
      <c r="AZ48" s="119"/>
      <c r="BA48" s="119"/>
      <c r="BB48" s="119"/>
      <c r="BC48" s="119"/>
      <c r="BD48" s="119"/>
    </row>
    <row r="49" spans="1:58" ht="20.25" customHeight="1">
      <c r="A49" s="124"/>
      <c r="B49" s="120"/>
      <c r="C49" s="126" t="s">
        <v>245</v>
      </c>
      <c r="D49" s="126"/>
      <c r="E49" s="126"/>
      <c r="F49" s="126"/>
      <c r="G49" s="126"/>
      <c r="H49" s="120" t="s">
        <v>244</v>
      </c>
      <c r="I49" s="126"/>
      <c r="J49" s="126"/>
      <c r="K49" s="126"/>
      <c r="L49" s="126"/>
      <c r="M49" s="628" t="s">
        <v>243</v>
      </c>
      <c r="N49" s="628"/>
      <c r="O49" s="628"/>
      <c r="P49" s="628"/>
      <c r="Q49" s="120"/>
      <c r="R49" s="120"/>
      <c r="S49" s="120"/>
      <c r="T49" s="120"/>
      <c r="U49" s="120"/>
      <c r="V49" s="122"/>
      <c r="W49" s="121"/>
      <c r="X49" s="121"/>
      <c r="Y49" s="120"/>
      <c r="Z49" s="120"/>
      <c r="AA49" s="119"/>
      <c r="AB49" s="119"/>
      <c r="AC49" s="119"/>
      <c r="AD49" s="119"/>
      <c r="AE49" s="119"/>
      <c r="AF49" s="119"/>
      <c r="AG49" s="119"/>
      <c r="AH49" s="119"/>
      <c r="AI49" s="119"/>
      <c r="AJ49" s="119"/>
      <c r="AK49" s="119"/>
      <c r="AL49" s="119"/>
      <c r="AM49" s="119"/>
      <c r="AN49" s="119"/>
      <c r="AO49" s="119"/>
      <c r="AP49" s="119"/>
      <c r="AQ49" s="119"/>
      <c r="AR49" s="119"/>
      <c r="AS49" s="119"/>
      <c r="AT49" s="119"/>
      <c r="AU49" s="119"/>
      <c r="AV49" s="119"/>
      <c r="AW49" s="119"/>
      <c r="AX49" s="119"/>
      <c r="AY49" s="119"/>
      <c r="AZ49" s="119"/>
      <c r="BA49" s="119"/>
      <c r="BB49" s="119"/>
      <c r="BC49" s="119"/>
      <c r="BD49" s="119"/>
    </row>
    <row r="50" spans="1:58" ht="20.25" customHeight="1">
      <c r="A50" s="124"/>
      <c r="B50" s="120"/>
      <c r="C50" s="607">
        <f>P40</f>
        <v>0</v>
      </c>
      <c r="D50" s="626"/>
      <c r="E50" s="626"/>
      <c r="F50" s="608"/>
      <c r="G50" s="125" t="s">
        <v>242</v>
      </c>
      <c r="H50" s="657">
        <f>M45</f>
        <v>0</v>
      </c>
      <c r="I50" s="658"/>
      <c r="J50" s="658"/>
      <c r="K50" s="659"/>
      <c r="L50" s="125" t="s">
        <v>241</v>
      </c>
      <c r="M50" s="661">
        <f>ROUNDDOWN(C50+H50,1)</f>
        <v>0</v>
      </c>
      <c r="N50" s="662"/>
      <c r="O50" s="662"/>
      <c r="P50" s="663"/>
      <c r="Q50" s="120"/>
      <c r="R50" s="120"/>
      <c r="S50" s="120"/>
      <c r="T50" s="120"/>
      <c r="U50" s="120"/>
      <c r="V50" s="122"/>
      <c r="W50" s="121"/>
      <c r="X50" s="121"/>
      <c r="Y50" s="120"/>
      <c r="Z50" s="120"/>
      <c r="AA50" s="119"/>
      <c r="AB50" s="119"/>
      <c r="AC50" s="119"/>
      <c r="AD50" s="119"/>
      <c r="AE50" s="119"/>
      <c r="AF50" s="119"/>
      <c r="AG50" s="119"/>
      <c r="AH50" s="119"/>
      <c r="AI50" s="119"/>
      <c r="AJ50" s="119"/>
      <c r="AK50" s="119"/>
      <c r="AL50" s="119"/>
      <c r="AM50" s="119"/>
      <c r="AN50" s="119"/>
      <c r="AO50" s="119"/>
      <c r="AP50" s="119"/>
      <c r="AQ50" s="119"/>
      <c r="AR50" s="119"/>
      <c r="AS50" s="119"/>
      <c r="AT50" s="119"/>
      <c r="AU50" s="119"/>
      <c r="AV50" s="119"/>
      <c r="AW50" s="119"/>
      <c r="AX50" s="119"/>
      <c r="AY50" s="119"/>
      <c r="AZ50" s="119"/>
      <c r="BA50" s="119"/>
      <c r="BB50" s="119"/>
      <c r="BC50" s="119"/>
      <c r="BD50" s="119"/>
    </row>
    <row r="51" spans="1:58" ht="20.25" customHeight="1">
      <c r="A51" s="124"/>
      <c r="B51" s="120"/>
      <c r="C51" s="120"/>
      <c r="D51" s="120"/>
      <c r="E51" s="120"/>
      <c r="F51" s="120"/>
      <c r="G51" s="120"/>
      <c r="H51" s="120"/>
      <c r="I51" s="120"/>
      <c r="J51" s="120"/>
      <c r="K51" s="120"/>
      <c r="L51" s="120"/>
      <c r="M51" s="120"/>
      <c r="N51" s="123"/>
      <c r="O51" s="120"/>
      <c r="P51" s="120"/>
      <c r="Q51" s="120"/>
      <c r="R51" s="120"/>
      <c r="S51" s="120"/>
      <c r="T51" s="120"/>
      <c r="U51" s="120"/>
      <c r="V51" s="122"/>
      <c r="W51" s="121"/>
      <c r="X51" s="121"/>
      <c r="Y51" s="120"/>
      <c r="Z51" s="120"/>
      <c r="AA51" s="119"/>
      <c r="AB51" s="119"/>
      <c r="AC51" s="119"/>
      <c r="AD51" s="119"/>
      <c r="AE51" s="119"/>
      <c r="AF51" s="119"/>
      <c r="AG51" s="119"/>
      <c r="AH51" s="119"/>
      <c r="AI51" s="119"/>
      <c r="AJ51" s="119"/>
      <c r="AK51" s="119"/>
      <c r="AL51" s="119"/>
      <c r="AM51" s="119"/>
      <c r="AN51" s="119"/>
      <c r="AO51" s="119"/>
      <c r="AP51" s="119"/>
      <c r="AQ51" s="119"/>
      <c r="AR51" s="119"/>
      <c r="AS51" s="119"/>
      <c r="AT51" s="119"/>
      <c r="AU51" s="119"/>
      <c r="AV51" s="119"/>
      <c r="AW51" s="119"/>
      <c r="AX51" s="119"/>
      <c r="AY51" s="119"/>
      <c r="AZ51" s="119"/>
      <c r="BA51" s="119"/>
      <c r="BB51" s="119"/>
      <c r="BC51" s="119"/>
      <c r="BD51" s="119"/>
    </row>
    <row r="52" spans="1:58" ht="20.25" customHeight="1">
      <c r="C52" s="118"/>
      <c r="D52" s="118"/>
      <c r="E52" s="116"/>
      <c r="F52" s="116"/>
      <c r="G52" s="116"/>
      <c r="H52" s="116"/>
      <c r="I52" s="116"/>
      <c r="J52" s="116"/>
      <c r="K52" s="116"/>
      <c r="L52" s="116"/>
      <c r="M52" s="116"/>
      <c r="N52" s="116"/>
      <c r="O52" s="116"/>
      <c r="P52" s="116"/>
      <c r="Q52" s="116"/>
      <c r="R52" s="116"/>
      <c r="S52" s="116"/>
      <c r="T52" s="118"/>
      <c r="U52" s="116"/>
      <c r="V52" s="116"/>
      <c r="W52" s="116"/>
      <c r="X52" s="116"/>
      <c r="Y52" s="116"/>
      <c r="Z52" s="116"/>
      <c r="AA52" s="116"/>
      <c r="AB52" s="116"/>
      <c r="AC52" s="116"/>
      <c r="AD52" s="116"/>
      <c r="AE52" s="116"/>
      <c r="AF52" s="116"/>
      <c r="AJ52" s="117"/>
      <c r="AK52" s="115"/>
      <c r="AL52" s="115"/>
      <c r="AM52" s="116"/>
      <c r="AN52" s="116"/>
      <c r="AO52" s="116"/>
      <c r="AP52" s="116"/>
      <c r="AQ52" s="116"/>
      <c r="AR52" s="116"/>
      <c r="AS52" s="116"/>
      <c r="AT52" s="116"/>
      <c r="AU52" s="116"/>
      <c r="AV52" s="116"/>
      <c r="AW52" s="116"/>
      <c r="AX52" s="116"/>
      <c r="AY52" s="116"/>
      <c r="AZ52" s="116"/>
      <c r="BA52" s="116"/>
      <c r="BB52" s="116"/>
      <c r="BC52" s="116"/>
      <c r="BD52" s="116"/>
      <c r="BE52" s="115"/>
    </row>
    <row r="53" spans="1:58" ht="20.25" customHeight="1">
      <c r="A53" s="116"/>
      <c r="B53" s="116"/>
      <c r="C53" s="118"/>
      <c r="D53" s="118"/>
      <c r="E53" s="116"/>
      <c r="F53" s="116"/>
      <c r="G53" s="116"/>
      <c r="H53" s="116"/>
      <c r="I53" s="116"/>
      <c r="J53" s="116"/>
      <c r="K53" s="116"/>
      <c r="L53" s="116"/>
      <c r="M53" s="116"/>
      <c r="N53" s="116"/>
      <c r="O53" s="116"/>
      <c r="P53" s="116"/>
      <c r="Q53" s="116"/>
      <c r="R53" s="116"/>
      <c r="S53" s="116"/>
      <c r="T53" s="116"/>
      <c r="U53" s="118"/>
      <c r="V53" s="116"/>
      <c r="W53" s="116"/>
      <c r="X53" s="116"/>
      <c r="Y53" s="116"/>
      <c r="Z53" s="116"/>
      <c r="AA53" s="116"/>
      <c r="AB53" s="116"/>
      <c r="AC53" s="116"/>
      <c r="AD53" s="116"/>
      <c r="AE53" s="116"/>
      <c r="AF53" s="116"/>
      <c r="AG53" s="116"/>
      <c r="AK53" s="117"/>
      <c r="AL53" s="115"/>
      <c r="AM53" s="115"/>
      <c r="AN53" s="116"/>
      <c r="AO53" s="116"/>
      <c r="AP53" s="116"/>
      <c r="AQ53" s="116"/>
      <c r="AR53" s="116"/>
      <c r="AS53" s="116"/>
      <c r="AT53" s="116"/>
      <c r="AU53" s="116"/>
      <c r="AV53" s="116"/>
      <c r="AW53" s="116"/>
      <c r="AX53" s="116"/>
      <c r="AY53" s="116"/>
      <c r="AZ53" s="116"/>
      <c r="BA53" s="116"/>
      <c r="BB53" s="116"/>
      <c r="BC53" s="116"/>
      <c r="BD53" s="116"/>
      <c r="BE53" s="116"/>
      <c r="BF53" s="115"/>
    </row>
    <row r="54" spans="1:58" ht="20.25" customHeight="1">
      <c r="A54" s="116"/>
      <c r="B54" s="116"/>
      <c r="C54" s="116"/>
      <c r="D54" s="118"/>
      <c r="E54" s="116"/>
      <c r="F54" s="116"/>
      <c r="G54" s="116"/>
      <c r="H54" s="116"/>
      <c r="I54" s="116"/>
      <c r="J54" s="116"/>
      <c r="K54" s="116"/>
      <c r="L54" s="116"/>
      <c r="M54" s="116"/>
      <c r="N54" s="116"/>
      <c r="O54" s="116"/>
      <c r="P54" s="116"/>
      <c r="Q54" s="116"/>
      <c r="R54" s="116"/>
      <c r="S54" s="116"/>
      <c r="T54" s="116"/>
      <c r="U54" s="118"/>
      <c r="V54" s="116"/>
      <c r="W54" s="116"/>
      <c r="X54" s="116"/>
      <c r="Y54" s="116"/>
      <c r="Z54" s="116"/>
      <c r="AA54" s="116"/>
      <c r="AB54" s="116"/>
      <c r="AC54" s="116"/>
      <c r="AD54" s="116"/>
      <c r="AE54" s="116"/>
      <c r="AF54" s="116"/>
      <c r="AG54" s="116"/>
      <c r="AK54" s="117"/>
      <c r="AL54" s="115"/>
      <c r="AM54" s="115"/>
      <c r="AN54" s="116"/>
      <c r="AO54" s="116"/>
      <c r="AP54" s="116"/>
      <c r="AQ54" s="116"/>
      <c r="AR54" s="116"/>
      <c r="AS54" s="116"/>
      <c r="AT54" s="116"/>
      <c r="AU54" s="116"/>
      <c r="AV54" s="116"/>
      <c r="AW54" s="116"/>
      <c r="AX54" s="116"/>
      <c r="AY54" s="116"/>
      <c r="AZ54" s="116"/>
      <c r="BA54" s="116"/>
      <c r="BB54" s="116"/>
      <c r="BC54" s="116"/>
      <c r="BD54" s="116"/>
      <c r="BE54" s="116"/>
      <c r="BF54" s="115"/>
    </row>
    <row r="55" spans="1:58" ht="20.25" customHeight="1">
      <c r="A55" s="116"/>
      <c r="B55" s="116"/>
      <c r="C55" s="118"/>
      <c r="D55" s="118"/>
      <c r="E55" s="116"/>
      <c r="F55" s="116"/>
      <c r="G55" s="116"/>
      <c r="H55" s="116"/>
      <c r="I55" s="116"/>
      <c r="J55" s="116"/>
      <c r="K55" s="116"/>
      <c r="L55" s="116"/>
      <c r="M55" s="116"/>
      <c r="N55" s="116"/>
      <c r="O55" s="116"/>
      <c r="P55" s="116"/>
      <c r="Q55" s="116"/>
      <c r="R55" s="116"/>
      <c r="S55" s="116"/>
      <c r="T55" s="116"/>
      <c r="U55" s="118"/>
      <c r="V55" s="116"/>
      <c r="W55" s="116"/>
      <c r="X55" s="116"/>
      <c r="Y55" s="116"/>
      <c r="Z55" s="116"/>
      <c r="AA55" s="116"/>
      <c r="AB55" s="116"/>
      <c r="AC55" s="116"/>
      <c r="AD55" s="116"/>
      <c r="AE55" s="116"/>
      <c r="AF55" s="116"/>
      <c r="AG55" s="116"/>
      <c r="AK55" s="117"/>
      <c r="AL55" s="115"/>
      <c r="AM55" s="115"/>
      <c r="AN55" s="116"/>
      <c r="AO55" s="116"/>
      <c r="AP55" s="116"/>
      <c r="AQ55" s="116"/>
      <c r="AR55" s="116"/>
      <c r="AS55" s="116"/>
      <c r="AT55" s="116"/>
      <c r="AU55" s="116"/>
      <c r="AV55" s="116"/>
      <c r="AW55" s="116"/>
      <c r="AX55" s="116"/>
      <c r="AY55" s="116"/>
      <c r="AZ55" s="116"/>
      <c r="BA55" s="116"/>
      <c r="BB55" s="116"/>
      <c r="BC55" s="116"/>
      <c r="BD55" s="116"/>
      <c r="BE55" s="116"/>
      <c r="BF55" s="115"/>
    </row>
    <row r="56" spans="1:58" ht="20.25" customHeight="1">
      <c r="C56" s="117"/>
      <c r="D56" s="117"/>
      <c r="E56" s="117"/>
      <c r="F56" s="117"/>
      <c r="G56" s="117"/>
      <c r="H56" s="117"/>
      <c r="I56" s="117"/>
      <c r="J56" s="117"/>
      <c r="K56" s="117"/>
      <c r="L56" s="117"/>
      <c r="M56" s="117"/>
      <c r="N56" s="117"/>
      <c r="O56" s="117"/>
      <c r="P56" s="117"/>
      <c r="Q56" s="117"/>
      <c r="R56" s="117"/>
      <c r="S56" s="117"/>
      <c r="T56" s="117"/>
      <c r="U56" s="115"/>
      <c r="V56" s="115"/>
      <c r="W56" s="117"/>
      <c r="X56" s="117"/>
      <c r="Y56" s="117"/>
      <c r="Z56" s="117"/>
      <c r="AA56" s="117"/>
      <c r="AB56" s="117"/>
      <c r="AC56" s="117"/>
      <c r="AD56" s="117"/>
      <c r="AE56" s="117"/>
      <c r="AF56" s="117"/>
      <c r="AG56" s="117"/>
      <c r="AH56" s="117"/>
      <c r="AI56" s="117"/>
      <c r="AJ56" s="117"/>
      <c r="AK56" s="117"/>
      <c r="AL56" s="115"/>
      <c r="AM56" s="115"/>
      <c r="AN56" s="116"/>
      <c r="AO56" s="116"/>
      <c r="AP56" s="116"/>
      <c r="AQ56" s="116"/>
      <c r="AR56" s="116"/>
      <c r="AS56" s="116"/>
      <c r="AT56" s="116"/>
      <c r="AU56" s="116"/>
      <c r="AV56" s="116"/>
      <c r="AW56" s="116"/>
      <c r="AX56" s="116"/>
      <c r="AY56" s="116"/>
      <c r="AZ56" s="116"/>
      <c r="BA56" s="116"/>
      <c r="BB56" s="116"/>
      <c r="BC56" s="116"/>
      <c r="BD56" s="116"/>
      <c r="BE56" s="116"/>
      <c r="BF56" s="115"/>
    </row>
    <row r="57" spans="1:58" ht="20.25" customHeight="1">
      <c r="C57" s="117"/>
      <c r="D57" s="117"/>
      <c r="E57" s="117"/>
      <c r="F57" s="117"/>
      <c r="G57" s="117"/>
      <c r="H57" s="117"/>
      <c r="I57" s="117"/>
      <c r="J57" s="117"/>
      <c r="K57" s="117"/>
      <c r="L57" s="117"/>
      <c r="M57" s="117"/>
      <c r="N57" s="117"/>
      <c r="O57" s="117"/>
      <c r="P57" s="117"/>
      <c r="Q57" s="117"/>
      <c r="R57" s="117"/>
      <c r="S57" s="117"/>
      <c r="T57" s="117"/>
      <c r="U57" s="115"/>
      <c r="V57" s="115"/>
      <c r="W57" s="117"/>
      <c r="X57" s="117"/>
      <c r="Y57" s="117"/>
      <c r="Z57" s="117"/>
      <c r="AA57" s="117"/>
      <c r="AB57" s="117"/>
      <c r="AC57" s="117"/>
      <c r="AD57" s="117"/>
      <c r="AE57" s="117"/>
      <c r="AF57" s="117"/>
      <c r="AG57" s="117"/>
      <c r="AH57" s="117"/>
      <c r="AI57" s="117"/>
      <c r="AJ57" s="117"/>
      <c r="AK57" s="117"/>
      <c r="AL57" s="115"/>
      <c r="AM57" s="115"/>
      <c r="AN57" s="116"/>
      <c r="AO57" s="116"/>
      <c r="AP57" s="116"/>
      <c r="AQ57" s="116"/>
      <c r="AR57" s="116"/>
      <c r="AS57" s="116"/>
      <c r="AT57" s="116"/>
      <c r="AU57" s="116"/>
      <c r="AV57" s="116"/>
      <c r="AW57" s="116"/>
      <c r="AX57" s="116"/>
      <c r="AY57" s="116"/>
      <c r="AZ57" s="116"/>
      <c r="BA57" s="116"/>
      <c r="BB57" s="116"/>
      <c r="BC57" s="116"/>
      <c r="BD57" s="116"/>
      <c r="BE57" s="116"/>
      <c r="BF57" s="115"/>
    </row>
  </sheetData>
  <sheetProtection insertRows="0"/>
  <mergeCells count="212">
    <mergeCell ref="M49:P49"/>
    <mergeCell ref="C50:F50"/>
    <mergeCell ref="H50:K50"/>
    <mergeCell ref="M50:P50"/>
    <mergeCell ref="C39:D39"/>
    <mergeCell ref="E39:F39"/>
    <mergeCell ref="G39:H39"/>
    <mergeCell ref="P39:Q39"/>
    <mergeCell ref="G40:H40"/>
    <mergeCell ref="J40:K40"/>
    <mergeCell ref="U45:X45"/>
    <mergeCell ref="J42:K42"/>
    <mergeCell ref="M44:P44"/>
    <mergeCell ref="C45:F45"/>
    <mergeCell ref="H45:K45"/>
    <mergeCell ref="M45:P45"/>
    <mergeCell ref="W39:X39"/>
    <mergeCell ref="C40:D40"/>
    <mergeCell ref="E40:F40"/>
    <mergeCell ref="L40:M40"/>
    <mergeCell ref="P40:Q40"/>
    <mergeCell ref="U40:V40"/>
    <mergeCell ref="W40:X40"/>
    <mergeCell ref="E37:F37"/>
    <mergeCell ref="G37:H37"/>
    <mergeCell ref="P37:Q37"/>
    <mergeCell ref="V37:Y37"/>
    <mergeCell ref="C38:D38"/>
    <mergeCell ref="U39:V39"/>
    <mergeCell ref="G35:H35"/>
    <mergeCell ref="V35:Y35"/>
    <mergeCell ref="J35:K35"/>
    <mergeCell ref="L35:M35"/>
    <mergeCell ref="E38:F38"/>
    <mergeCell ref="G38:H38"/>
    <mergeCell ref="P38:Q38"/>
    <mergeCell ref="V38:Y38"/>
    <mergeCell ref="L37:M37"/>
    <mergeCell ref="L38:M38"/>
    <mergeCell ref="T37:U37"/>
    <mergeCell ref="T38:U38"/>
    <mergeCell ref="J37:K37"/>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T35:U35"/>
    <mergeCell ref="J38:K38"/>
    <mergeCell ref="J39:K39"/>
    <mergeCell ref="L39:M39"/>
    <mergeCell ref="B9:B13"/>
    <mergeCell ref="L9:O13"/>
    <mergeCell ref="C9:D13"/>
    <mergeCell ref="E9:F13"/>
    <mergeCell ref="P10:V10"/>
    <mergeCell ref="C36:D36"/>
    <mergeCell ref="E36:F36"/>
    <mergeCell ref="G36:H36"/>
    <mergeCell ref="P36:Q36"/>
    <mergeCell ref="V36:Y36"/>
    <mergeCell ref="L36:M36"/>
    <mergeCell ref="J36:K36"/>
    <mergeCell ref="T36:U36"/>
    <mergeCell ref="C34:D35"/>
    <mergeCell ref="E34:H34"/>
    <mergeCell ref="J34:M34"/>
    <mergeCell ref="T34:U34"/>
    <mergeCell ref="V34:Y34"/>
    <mergeCell ref="E35:F35"/>
    <mergeCell ref="C37:D37"/>
    <mergeCell ref="C20:D20"/>
    <mergeCell ref="E20:F20"/>
    <mergeCell ref="G20:K20"/>
    <mergeCell ref="L20:O20"/>
    <mergeCell ref="C21:D21"/>
    <mergeCell ref="E21:F21"/>
    <mergeCell ref="G21:K21"/>
    <mergeCell ref="L21:O21"/>
    <mergeCell ref="AU19:AV19"/>
    <mergeCell ref="AU20:AV20"/>
    <mergeCell ref="E22:F22"/>
    <mergeCell ref="G22:K22"/>
    <mergeCell ref="L22:O22"/>
    <mergeCell ref="AW24:AX24"/>
    <mergeCell ref="G9:K13"/>
    <mergeCell ref="AU14:AV14"/>
    <mergeCell ref="AW14:AX14"/>
    <mergeCell ref="AU15:AV15"/>
    <mergeCell ref="AW15:AX15"/>
    <mergeCell ref="AU24:AV24"/>
    <mergeCell ref="E19:F19"/>
    <mergeCell ref="AW19:AX19"/>
    <mergeCell ref="AW20:AX20"/>
    <mergeCell ref="AU21:AV21"/>
    <mergeCell ref="AW21:AX21"/>
    <mergeCell ref="AU16:AV16"/>
    <mergeCell ref="AW16:AX16"/>
    <mergeCell ref="AU17:AV17"/>
    <mergeCell ref="AW17:AX17"/>
    <mergeCell ref="AU18:AV18"/>
    <mergeCell ref="AW18:AX18"/>
    <mergeCell ref="AW30:AX30"/>
    <mergeCell ref="AU30:AV30"/>
    <mergeCell ref="AU31:AV31"/>
    <mergeCell ref="AW31:AX31"/>
    <mergeCell ref="C14:D14"/>
    <mergeCell ref="E14:F14"/>
    <mergeCell ref="G14:K14"/>
    <mergeCell ref="C15:D15"/>
    <mergeCell ref="L14:O14"/>
    <mergeCell ref="L15:O15"/>
    <mergeCell ref="C16:D16"/>
    <mergeCell ref="AW27:AX27"/>
    <mergeCell ref="AU28:AV28"/>
    <mergeCell ref="AW28:AX28"/>
    <mergeCell ref="AU29:AV29"/>
    <mergeCell ref="AW29:AX29"/>
    <mergeCell ref="AU25:AV25"/>
    <mergeCell ref="AW25:AX25"/>
    <mergeCell ref="AU26:AV26"/>
    <mergeCell ref="AW26:AX26"/>
    <mergeCell ref="AU27:AV27"/>
    <mergeCell ref="AU22:AV22"/>
    <mergeCell ref="AW22:AX22"/>
    <mergeCell ref="AU23:AV23"/>
    <mergeCell ref="AW23:AX23"/>
    <mergeCell ref="C23:D23"/>
    <mergeCell ref="E23:F23"/>
    <mergeCell ref="G23:K23"/>
    <mergeCell ref="L23:O23"/>
    <mergeCell ref="C24:D24"/>
    <mergeCell ref="E24:F24"/>
    <mergeCell ref="G24:K24"/>
    <mergeCell ref="L24:O24"/>
    <mergeCell ref="E15:F15"/>
    <mergeCell ref="G15:K15"/>
    <mergeCell ref="E16:F16"/>
    <mergeCell ref="G16:K16"/>
    <mergeCell ref="E17:F17"/>
    <mergeCell ref="G17:K17"/>
    <mergeCell ref="L16:O16"/>
    <mergeCell ref="C17:D17"/>
    <mergeCell ref="L17:O17"/>
    <mergeCell ref="C18:D18"/>
    <mergeCell ref="L18:O18"/>
    <mergeCell ref="C19:D19"/>
    <mergeCell ref="L19:O19"/>
    <mergeCell ref="E18:F18"/>
    <mergeCell ref="G18:K18"/>
    <mergeCell ref="G19:K19"/>
    <mergeCell ref="C22:D22"/>
    <mergeCell ref="L27:O27"/>
    <mergeCell ref="G28:K28"/>
    <mergeCell ref="L28:O28"/>
    <mergeCell ref="C28:D28"/>
    <mergeCell ref="E28:F28"/>
    <mergeCell ref="C25:D25"/>
    <mergeCell ref="E25:F25"/>
    <mergeCell ref="G25:K25"/>
    <mergeCell ref="L25:O25"/>
    <mergeCell ref="C26:D26"/>
    <mergeCell ref="E26:F26"/>
    <mergeCell ref="G26:K26"/>
    <mergeCell ref="L26:O26"/>
    <mergeCell ref="AY14:BD14"/>
    <mergeCell ref="AY15:BD15"/>
    <mergeCell ref="AY16:BD16"/>
    <mergeCell ref="AY17:BD17"/>
    <mergeCell ref="AY18:BD18"/>
    <mergeCell ref="AY19:BD19"/>
    <mergeCell ref="C31:D31"/>
    <mergeCell ref="E31:F31"/>
    <mergeCell ref="G31:K31"/>
    <mergeCell ref="L31:O31"/>
    <mergeCell ref="AY29:BD29"/>
    <mergeCell ref="AY30:BD30"/>
    <mergeCell ref="AY31:BD31"/>
    <mergeCell ref="C29:D29"/>
    <mergeCell ref="E29:F29"/>
    <mergeCell ref="G29:K29"/>
    <mergeCell ref="L29:O29"/>
    <mergeCell ref="C30:D30"/>
    <mergeCell ref="E30:F30"/>
    <mergeCell ref="G30:K30"/>
    <mergeCell ref="L30:O30"/>
    <mergeCell ref="C27:D27"/>
    <mergeCell ref="E27:F27"/>
    <mergeCell ref="G27:K27"/>
    <mergeCell ref="AY26:BD26"/>
    <mergeCell ref="AY27:BD27"/>
    <mergeCell ref="AY28:BD28"/>
    <mergeCell ref="AY20:BD20"/>
    <mergeCell ref="AY21:BD21"/>
    <mergeCell ref="AY22:BD22"/>
    <mergeCell ref="AY23:BD23"/>
    <mergeCell ref="AY24:BD24"/>
    <mergeCell ref="AY25:BD25"/>
  </mergeCells>
  <phoneticPr fontId="5"/>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allowBlank="1" showInputMessage="1" showErrorMessage="1" error="入力可能範囲　32～40" sqref="AZ6"/>
    <dataValidation type="list" allowBlank="1" showInputMessage="1" sqref="E14:F31">
      <formula1>"A, B, C, D"</formula1>
    </dataValidation>
    <dataValidation type="list" allowBlank="1" showInputMessage="1" showErrorMessage="1" sqref="AZ4:BC4">
      <formula1>"予定,実績,予定・実績"</formula1>
    </dataValidation>
    <dataValidation type="list" errorStyle="warning" allowBlank="1" showInputMessage="1" error="リストにない場合のみ、入力してください。" sqref="G14:K31">
      <formula1>INDIRECT(C14)</formula1>
    </dataValidation>
    <dataValidation type="list" allowBlank="1" showInputMessage="1" sqref="C14:D31">
      <formula1>職種</formula1>
    </dataValidation>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71"/>
  <sheetViews>
    <sheetView workbookViewId="0"/>
  </sheetViews>
  <sheetFormatPr defaultColWidth="9" defaultRowHeight="13.5"/>
  <cols>
    <col min="1" max="2" width="9" style="206"/>
    <col min="3" max="3" width="44.25" style="206" customWidth="1"/>
    <col min="4" max="16384" width="9" style="206"/>
  </cols>
  <sheetData>
    <row r="1" spans="1:10">
      <c r="A1" s="206" t="s">
        <v>351</v>
      </c>
    </row>
    <row r="2" spans="1:10" s="207" customFormat="1" ht="20.25" customHeight="1">
      <c r="A2" s="226" t="s">
        <v>350</v>
      </c>
      <c r="B2" s="226"/>
      <c r="C2" s="208"/>
    </row>
    <row r="3" spans="1:10" s="207" customFormat="1" ht="20.25" customHeight="1">
      <c r="A3" s="208"/>
      <c r="B3" s="208"/>
      <c r="C3" s="208"/>
    </row>
    <row r="4" spans="1:10" s="207" customFormat="1" ht="20.25" customHeight="1">
      <c r="A4" s="225"/>
      <c r="B4" s="208" t="s">
        <v>349</v>
      </c>
      <c r="C4" s="208"/>
      <c r="E4" s="664" t="s">
        <v>348</v>
      </c>
      <c r="F4" s="664"/>
      <c r="G4" s="664"/>
      <c r="H4" s="664"/>
      <c r="I4" s="664"/>
      <c r="J4" s="664"/>
    </row>
    <row r="5" spans="1:10" s="207" customFormat="1" ht="20.25" customHeight="1">
      <c r="A5" s="224"/>
      <c r="B5" s="208" t="s">
        <v>347</v>
      </c>
      <c r="C5" s="208"/>
      <c r="E5" s="664"/>
      <c r="F5" s="664"/>
      <c r="G5" s="664"/>
      <c r="H5" s="664"/>
      <c r="I5" s="664"/>
      <c r="J5" s="664"/>
    </row>
    <row r="6" spans="1:10" s="207" customFormat="1" ht="20.25" customHeight="1">
      <c r="A6" s="223" t="s">
        <v>346</v>
      </c>
      <c r="B6" s="208"/>
      <c r="C6" s="208"/>
    </row>
    <row r="7" spans="1:10" s="207" customFormat="1" ht="20.25" customHeight="1">
      <c r="A7" s="223"/>
      <c r="B7" s="208"/>
      <c r="C7" s="208"/>
    </row>
    <row r="8" spans="1:10" s="207" customFormat="1" ht="20.25" customHeight="1">
      <c r="A8" s="208" t="s">
        <v>345</v>
      </c>
      <c r="B8" s="208"/>
      <c r="C8" s="208"/>
    </row>
    <row r="9" spans="1:10" s="207" customFormat="1" ht="20.25" customHeight="1">
      <c r="A9" s="223"/>
      <c r="B9" s="208"/>
      <c r="C9" s="208"/>
    </row>
    <row r="10" spans="1:10" s="207" customFormat="1" ht="20.25" customHeight="1">
      <c r="A10" s="208" t="s">
        <v>344</v>
      </c>
      <c r="B10" s="208"/>
      <c r="C10" s="208"/>
    </row>
    <row r="11" spans="1:10" s="207" customFormat="1" ht="20.25" customHeight="1">
      <c r="A11" s="208"/>
      <c r="B11" s="208"/>
      <c r="C11" s="208"/>
    </row>
    <row r="12" spans="1:10" s="207" customFormat="1" ht="20.25" customHeight="1">
      <c r="A12" s="208" t="s">
        <v>343</v>
      </c>
      <c r="B12" s="208"/>
      <c r="C12" s="208"/>
    </row>
    <row r="13" spans="1:10" s="207" customFormat="1" ht="20.25" customHeight="1">
      <c r="A13" s="208"/>
      <c r="B13" s="208"/>
      <c r="C13" s="208"/>
    </row>
    <row r="14" spans="1:10" s="207" customFormat="1" ht="20.25" customHeight="1">
      <c r="A14" s="208" t="s">
        <v>342</v>
      </c>
      <c r="B14" s="208"/>
      <c r="C14" s="208"/>
    </row>
    <row r="15" spans="1:10" s="207" customFormat="1" ht="20.25" customHeight="1">
      <c r="A15" s="208"/>
      <c r="B15" s="208"/>
      <c r="C15" s="208"/>
    </row>
    <row r="16" spans="1:10" s="207" customFormat="1" ht="20.25" customHeight="1">
      <c r="A16" s="208" t="s">
        <v>341</v>
      </c>
      <c r="B16" s="208"/>
      <c r="C16" s="208"/>
    </row>
    <row r="17" spans="1:3" s="207" customFormat="1" ht="20.25" customHeight="1">
      <c r="A17" s="208"/>
      <c r="B17" s="208"/>
      <c r="C17" s="208"/>
    </row>
    <row r="18" spans="1:3" s="207" customFormat="1" ht="20.25" customHeight="1">
      <c r="A18" s="208" t="s">
        <v>340</v>
      </c>
      <c r="B18" s="208"/>
      <c r="C18" s="208"/>
    </row>
    <row r="19" spans="1:3" s="207" customFormat="1" ht="20.25" customHeight="1">
      <c r="A19" s="208" t="s">
        <v>339</v>
      </c>
      <c r="B19" s="208"/>
      <c r="C19" s="208"/>
    </row>
    <row r="20" spans="1:3" s="207" customFormat="1" ht="20.25" customHeight="1">
      <c r="A20" s="208"/>
      <c r="B20" s="208"/>
      <c r="C20" s="208"/>
    </row>
    <row r="21" spans="1:3" s="207" customFormat="1" ht="20.25" customHeight="1">
      <c r="A21" s="208"/>
      <c r="B21" s="222" t="s">
        <v>287</v>
      </c>
      <c r="C21" s="222" t="s">
        <v>338</v>
      </c>
    </row>
    <row r="22" spans="1:3" s="207" customFormat="1" ht="20.25" customHeight="1">
      <c r="A22" s="208"/>
      <c r="B22" s="222">
        <v>1</v>
      </c>
      <c r="C22" s="221" t="s">
        <v>337</v>
      </c>
    </row>
    <row r="23" spans="1:3" s="207" customFormat="1" ht="20.25" customHeight="1">
      <c r="A23" s="208"/>
      <c r="B23" s="222">
        <v>2</v>
      </c>
      <c r="C23" s="221" t="s">
        <v>336</v>
      </c>
    </row>
    <row r="24" spans="1:3" s="207" customFormat="1" ht="20.25" customHeight="1">
      <c r="A24" s="208"/>
      <c r="B24" s="222">
        <v>3</v>
      </c>
      <c r="C24" s="221" t="s">
        <v>335</v>
      </c>
    </row>
    <row r="25" spans="1:3" s="207" customFormat="1" ht="20.25" customHeight="1">
      <c r="A25" s="208"/>
      <c r="B25" s="208"/>
      <c r="C25" s="208"/>
    </row>
    <row r="26" spans="1:3" s="207" customFormat="1" ht="20.25" customHeight="1">
      <c r="A26" s="208" t="s">
        <v>334</v>
      </c>
      <c r="B26" s="208"/>
      <c r="C26" s="208"/>
    </row>
    <row r="27" spans="1:3" s="207" customFormat="1" ht="20.25" customHeight="1">
      <c r="A27" s="208" t="s">
        <v>333</v>
      </c>
      <c r="B27" s="208"/>
      <c r="C27" s="208"/>
    </row>
    <row r="28" spans="1:3" s="207" customFormat="1" ht="20.25" customHeight="1">
      <c r="A28" s="208"/>
      <c r="B28" s="208"/>
      <c r="C28" s="208"/>
    </row>
    <row r="29" spans="1:3" s="207" customFormat="1" ht="20.25" customHeight="1">
      <c r="A29" s="208"/>
      <c r="B29" s="222" t="s">
        <v>269</v>
      </c>
      <c r="C29" s="222" t="s">
        <v>268</v>
      </c>
    </row>
    <row r="30" spans="1:3" s="207" customFormat="1" ht="20.25" customHeight="1">
      <c r="A30" s="208"/>
      <c r="B30" s="222" t="s">
        <v>263</v>
      </c>
      <c r="C30" s="221" t="s">
        <v>264</v>
      </c>
    </row>
    <row r="31" spans="1:3" s="207" customFormat="1" ht="20.25" customHeight="1">
      <c r="A31" s="208"/>
      <c r="B31" s="222" t="s">
        <v>261</v>
      </c>
      <c r="C31" s="221" t="s">
        <v>262</v>
      </c>
    </row>
    <row r="32" spans="1:3" s="207" customFormat="1" ht="20.25" customHeight="1">
      <c r="A32" s="208"/>
      <c r="B32" s="222" t="s">
        <v>259</v>
      </c>
      <c r="C32" s="221" t="s">
        <v>260</v>
      </c>
    </row>
    <row r="33" spans="1:55" s="207" customFormat="1" ht="20.25" customHeight="1">
      <c r="A33" s="208"/>
      <c r="B33" s="222" t="s">
        <v>257</v>
      </c>
      <c r="C33" s="221" t="s">
        <v>258</v>
      </c>
    </row>
    <row r="34" spans="1:55" s="207" customFormat="1" ht="20.25" customHeight="1">
      <c r="A34" s="208"/>
      <c r="B34" s="208"/>
      <c r="C34" s="208"/>
    </row>
    <row r="35" spans="1:55" s="207" customFormat="1" ht="20.25" customHeight="1">
      <c r="A35" s="208"/>
      <c r="B35" s="212" t="s">
        <v>332</v>
      </c>
      <c r="C35" s="208"/>
    </row>
    <row r="36" spans="1:55" s="207" customFormat="1" ht="20.25" customHeight="1">
      <c r="B36" s="208" t="s">
        <v>331</v>
      </c>
      <c r="E36" s="212"/>
      <c r="F36" s="213"/>
      <c r="G36" s="213"/>
      <c r="H36" s="213"/>
      <c r="I36" s="213"/>
      <c r="J36" s="213"/>
      <c r="K36" s="213"/>
      <c r="L36" s="213"/>
      <c r="M36" s="213"/>
      <c r="N36" s="213"/>
      <c r="O36" s="213"/>
      <c r="P36" s="213"/>
      <c r="Q36" s="213"/>
      <c r="R36" s="213"/>
      <c r="S36" s="213"/>
      <c r="T36" s="213"/>
      <c r="U36" s="213"/>
      <c r="V36" s="213"/>
      <c r="W36" s="213"/>
      <c r="X36" s="213"/>
      <c r="Y36" s="213"/>
      <c r="Z36" s="213"/>
      <c r="AA36" s="213"/>
      <c r="AB36" s="213"/>
      <c r="AC36" s="213"/>
      <c r="AD36" s="213"/>
      <c r="AE36" s="213"/>
      <c r="AF36" s="213"/>
      <c r="AG36" s="213"/>
      <c r="AH36" s="213"/>
      <c r="AI36" s="213"/>
      <c r="AJ36" s="213"/>
      <c r="AK36" s="213"/>
      <c r="AL36" s="213"/>
      <c r="AM36" s="213"/>
      <c r="AN36" s="213"/>
      <c r="AO36" s="213"/>
      <c r="AP36" s="213"/>
      <c r="AQ36" s="213"/>
      <c r="AR36" s="213"/>
      <c r="AS36" s="213"/>
      <c r="AT36" s="213"/>
      <c r="AU36" s="213"/>
      <c r="AV36" s="213"/>
      <c r="AW36" s="213"/>
      <c r="AX36" s="213"/>
      <c r="AY36" s="213"/>
      <c r="AZ36" s="213"/>
      <c r="BA36" s="213"/>
      <c r="BB36" s="213"/>
      <c r="BC36" s="213"/>
    </row>
    <row r="37" spans="1:55" s="207" customFormat="1" ht="20.25" customHeight="1">
      <c r="B37" s="208" t="s">
        <v>330</v>
      </c>
      <c r="E37" s="208"/>
      <c r="F37" s="213"/>
      <c r="G37" s="213"/>
      <c r="H37" s="213"/>
      <c r="I37" s="213"/>
      <c r="J37" s="213"/>
      <c r="K37" s="213"/>
      <c r="L37" s="213"/>
      <c r="M37" s="213"/>
      <c r="N37" s="213"/>
      <c r="O37" s="213"/>
      <c r="P37" s="213"/>
      <c r="Q37" s="213"/>
      <c r="R37" s="213"/>
      <c r="S37" s="213"/>
      <c r="T37" s="213"/>
      <c r="U37" s="213"/>
      <c r="V37" s="213"/>
      <c r="W37" s="213"/>
      <c r="X37" s="213"/>
      <c r="Y37" s="213"/>
      <c r="Z37" s="213"/>
      <c r="AA37" s="213"/>
      <c r="AB37" s="213"/>
      <c r="AC37" s="213"/>
      <c r="AD37" s="213"/>
      <c r="AE37" s="213"/>
      <c r="AF37" s="213"/>
      <c r="AG37" s="213"/>
      <c r="AH37" s="213"/>
      <c r="AI37" s="213"/>
      <c r="AJ37" s="213"/>
      <c r="AK37" s="213"/>
      <c r="AL37" s="213"/>
      <c r="AM37" s="213"/>
      <c r="AN37" s="213"/>
      <c r="AO37" s="213"/>
      <c r="AP37" s="213"/>
      <c r="AQ37" s="213"/>
      <c r="AR37" s="213"/>
      <c r="AS37" s="213"/>
      <c r="AT37" s="213"/>
      <c r="AU37" s="213"/>
      <c r="AV37" s="213"/>
      <c r="AW37" s="213"/>
      <c r="AX37" s="213"/>
      <c r="AY37" s="213"/>
      <c r="AZ37" s="213"/>
      <c r="BA37" s="213"/>
      <c r="BB37" s="213"/>
      <c r="BC37" s="213"/>
    </row>
    <row r="38" spans="1:55" s="207" customFormat="1" ht="20.25" customHeight="1">
      <c r="E38" s="208"/>
    </row>
    <row r="39" spans="1:55" s="207" customFormat="1" ht="20.25" customHeight="1">
      <c r="A39" s="208"/>
      <c r="B39" s="208"/>
      <c r="C39" s="208"/>
      <c r="D39" s="217"/>
      <c r="E39" s="216"/>
      <c r="F39" s="216"/>
      <c r="G39" s="216"/>
      <c r="H39" s="215"/>
      <c r="I39" s="215"/>
      <c r="J39" s="216"/>
      <c r="K39" s="216"/>
      <c r="L39" s="216"/>
      <c r="M39" s="215"/>
      <c r="N39" s="215"/>
      <c r="O39" s="215"/>
      <c r="P39" s="215"/>
      <c r="Q39" s="215"/>
      <c r="R39" s="216"/>
      <c r="S39" s="216"/>
      <c r="T39" s="216"/>
      <c r="U39" s="215"/>
      <c r="V39" s="215"/>
      <c r="W39" s="216"/>
      <c r="X39" s="216"/>
      <c r="Y39" s="216"/>
      <c r="Z39" s="215"/>
      <c r="AA39" s="215"/>
    </row>
    <row r="40" spans="1:55" s="207" customFormat="1" ht="20.25" customHeight="1">
      <c r="A40" s="208" t="s">
        <v>329</v>
      </c>
      <c r="B40" s="208"/>
      <c r="C40" s="208"/>
    </row>
    <row r="41" spans="1:55" s="207" customFormat="1" ht="20.25" customHeight="1">
      <c r="A41" s="208" t="s">
        <v>328</v>
      </c>
      <c r="B41" s="208"/>
      <c r="C41" s="208"/>
    </row>
    <row r="42" spans="1:55" s="207" customFormat="1" ht="20.25" customHeight="1">
      <c r="A42" s="220" t="s">
        <v>327</v>
      </c>
      <c r="D42" s="219"/>
      <c r="E42" s="218"/>
      <c r="F42" s="216"/>
      <c r="G42" s="216"/>
      <c r="H42" s="216"/>
      <c r="I42" s="216"/>
      <c r="J42" s="215"/>
      <c r="K42" s="216"/>
      <c r="L42" s="215"/>
      <c r="M42" s="216"/>
      <c r="N42" s="216"/>
      <c r="O42" s="216"/>
      <c r="P42" s="216"/>
      <c r="Q42" s="216"/>
      <c r="R42" s="215"/>
      <c r="S42" s="216"/>
      <c r="T42" s="215"/>
      <c r="U42" s="216"/>
      <c r="V42" s="216"/>
      <c r="W42" s="215"/>
      <c r="X42" s="216"/>
      <c r="Y42" s="215"/>
      <c r="Z42" s="216"/>
      <c r="AA42" s="216"/>
      <c r="AB42" s="216"/>
      <c r="AC42" s="216"/>
      <c r="AD42" s="216"/>
      <c r="AE42" s="215"/>
      <c r="AF42" s="217"/>
      <c r="AG42" s="215"/>
      <c r="AH42" s="216"/>
      <c r="AI42" s="215"/>
      <c r="AJ42" s="215"/>
      <c r="AK42" s="215"/>
      <c r="AL42" s="215"/>
      <c r="AM42" s="216"/>
      <c r="AN42" s="215"/>
      <c r="AO42" s="215"/>
    </row>
    <row r="43" spans="1:55" s="207" customFormat="1" ht="20.25" customHeight="1">
      <c r="C43" s="220"/>
      <c r="D43" s="219"/>
      <c r="E43" s="218"/>
      <c r="F43" s="216"/>
      <c r="G43" s="216"/>
      <c r="H43" s="216"/>
      <c r="I43" s="216"/>
      <c r="J43" s="215"/>
      <c r="K43" s="216"/>
      <c r="L43" s="215"/>
      <c r="M43" s="216"/>
      <c r="N43" s="216"/>
      <c r="O43" s="216"/>
      <c r="P43" s="216"/>
      <c r="Q43" s="216"/>
      <c r="R43" s="215"/>
      <c r="S43" s="216"/>
      <c r="T43" s="215"/>
      <c r="U43" s="216"/>
      <c r="V43" s="216"/>
      <c r="W43" s="215"/>
      <c r="X43" s="216"/>
      <c r="Y43" s="215"/>
      <c r="Z43" s="216"/>
      <c r="AA43" s="216"/>
      <c r="AB43" s="216"/>
      <c r="AC43" s="216"/>
      <c r="AD43" s="216"/>
      <c r="AE43" s="215"/>
      <c r="AF43" s="217"/>
      <c r="AG43" s="215"/>
      <c r="AH43" s="216"/>
      <c r="AI43" s="215"/>
      <c r="AJ43" s="215"/>
      <c r="AK43" s="215"/>
      <c r="AL43" s="215"/>
      <c r="AM43" s="216"/>
      <c r="AN43" s="215"/>
      <c r="AO43" s="215"/>
    </row>
    <row r="44" spans="1:55" s="207" customFormat="1" ht="20.25" customHeight="1">
      <c r="A44" s="208" t="s">
        <v>326</v>
      </c>
      <c r="B44" s="208"/>
    </row>
    <row r="45" spans="1:55" s="207" customFormat="1" ht="20.25" customHeight="1"/>
    <row r="46" spans="1:55" s="207" customFormat="1" ht="20.25" customHeight="1">
      <c r="A46" s="208" t="s">
        <v>325</v>
      </c>
      <c r="B46" s="208"/>
      <c r="C46" s="208"/>
    </row>
    <row r="47" spans="1:55" s="207" customFormat="1" ht="20.25" customHeight="1">
      <c r="A47" s="208" t="s">
        <v>324</v>
      </c>
      <c r="B47" s="208"/>
      <c r="C47" s="208"/>
    </row>
    <row r="48" spans="1:55" s="207" customFormat="1" ht="20.25" customHeight="1"/>
    <row r="49" spans="1:55" s="207" customFormat="1" ht="20.25" customHeight="1">
      <c r="A49" s="208" t="s">
        <v>323</v>
      </c>
      <c r="B49" s="208"/>
      <c r="C49" s="208"/>
    </row>
    <row r="50" spans="1:55" s="207" customFormat="1" ht="20.25" customHeight="1">
      <c r="A50" s="208" t="s">
        <v>322</v>
      </c>
      <c r="B50" s="208"/>
      <c r="C50" s="208"/>
    </row>
    <row r="51" spans="1:55" s="207" customFormat="1" ht="20.25" customHeight="1">
      <c r="A51" s="208"/>
      <c r="B51" s="208"/>
      <c r="C51" s="208"/>
    </row>
    <row r="52" spans="1:55" s="207" customFormat="1" ht="20.25" customHeight="1">
      <c r="A52" s="208" t="s">
        <v>321</v>
      </c>
      <c r="B52" s="208"/>
      <c r="C52" s="208"/>
    </row>
    <row r="53" spans="1:55" s="207" customFormat="1" ht="20.25" customHeight="1">
      <c r="A53" s="208"/>
      <c r="B53" s="208"/>
      <c r="C53" s="208"/>
    </row>
    <row r="54" spans="1:55" s="207" customFormat="1" ht="20.25" customHeight="1">
      <c r="A54" s="207" t="s">
        <v>320</v>
      </c>
      <c r="D54" s="214"/>
      <c r="E54" s="214"/>
      <c r="F54" s="214"/>
      <c r="G54" s="214"/>
      <c r="H54" s="214"/>
      <c r="I54" s="214"/>
      <c r="J54" s="214"/>
      <c r="K54" s="214"/>
      <c r="L54" s="214"/>
      <c r="M54" s="214"/>
      <c r="N54" s="214"/>
      <c r="O54" s="214"/>
      <c r="P54" s="214"/>
      <c r="Q54" s="214"/>
      <c r="R54" s="214"/>
      <c r="S54" s="214"/>
      <c r="T54" s="214"/>
      <c r="U54" s="214"/>
      <c r="V54" s="214"/>
      <c r="W54" s="214"/>
      <c r="X54" s="214"/>
      <c r="Y54" s="214"/>
      <c r="Z54" s="214"/>
      <c r="AA54" s="214"/>
      <c r="AB54" s="214"/>
      <c r="AC54" s="214"/>
      <c r="AD54" s="214"/>
      <c r="AE54" s="214"/>
      <c r="AF54" s="214"/>
      <c r="AG54" s="214"/>
      <c r="AH54" s="214"/>
      <c r="AI54" s="214"/>
      <c r="AJ54" s="214"/>
      <c r="AK54" s="214"/>
      <c r="AL54" s="214"/>
      <c r="AM54" s="214"/>
      <c r="AN54" s="214"/>
      <c r="AO54" s="214"/>
      <c r="AP54" s="214"/>
      <c r="AQ54" s="214"/>
      <c r="AR54" s="214"/>
      <c r="AS54" s="214"/>
      <c r="AT54" s="214"/>
      <c r="AU54" s="214"/>
      <c r="AV54" s="214"/>
      <c r="AW54" s="214"/>
      <c r="AX54" s="214"/>
      <c r="AY54" s="214"/>
      <c r="AZ54" s="214"/>
      <c r="BA54" s="214"/>
      <c r="BB54" s="214"/>
      <c r="BC54" s="214"/>
    </row>
    <row r="55" spans="1:55" s="207" customFormat="1" ht="20.25" customHeight="1">
      <c r="A55" s="207" t="s">
        <v>319</v>
      </c>
      <c r="D55" s="214"/>
      <c r="E55" s="214"/>
      <c r="F55" s="214"/>
      <c r="G55" s="214"/>
      <c r="H55" s="214"/>
      <c r="I55" s="214"/>
      <c r="J55" s="214"/>
      <c r="K55" s="214"/>
      <c r="L55" s="214"/>
      <c r="M55" s="214"/>
      <c r="N55" s="214"/>
      <c r="O55" s="214"/>
      <c r="P55" s="214"/>
      <c r="Q55" s="214"/>
      <c r="R55" s="214"/>
      <c r="S55" s="214"/>
      <c r="T55" s="214"/>
      <c r="U55" s="214"/>
      <c r="V55" s="214"/>
      <c r="W55" s="214"/>
      <c r="X55" s="214"/>
      <c r="Y55" s="214"/>
      <c r="Z55" s="214"/>
      <c r="AA55" s="214"/>
      <c r="AB55" s="214"/>
      <c r="AC55" s="214"/>
      <c r="AD55" s="214"/>
      <c r="AE55" s="214"/>
      <c r="AF55" s="214"/>
      <c r="AG55" s="214"/>
      <c r="AH55" s="214"/>
      <c r="AI55" s="214"/>
      <c r="AJ55" s="214"/>
      <c r="AK55" s="214"/>
      <c r="AL55" s="214"/>
      <c r="AM55" s="214"/>
      <c r="AN55" s="214"/>
      <c r="AO55" s="214"/>
      <c r="AP55" s="214"/>
      <c r="AQ55" s="214"/>
      <c r="AR55" s="214"/>
      <c r="AS55" s="214"/>
      <c r="AT55" s="214"/>
      <c r="AU55" s="214"/>
      <c r="AV55" s="214"/>
      <c r="AW55" s="214"/>
      <c r="AX55" s="214"/>
      <c r="AY55" s="214"/>
      <c r="AZ55" s="214"/>
      <c r="BA55" s="214"/>
      <c r="BB55" s="214"/>
      <c r="BC55" s="214"/>
    </row>
    <row r="56" spans="1:55" s="207" customFormat="1" ht="20.25" customHeight="1">
      <c r="A56" s="207" t="s">
        <v>318</v>
      </c>
      <c r="D56" s="214"/>
      <c r="E56" s="214"/>
      <c r="F56" s="214"/>
      <c r="G56" s="214"/>
      <c r="H56" s="214"/>
      <c r="I56" s="214"/>
      <c r="J56" s="214"/>
      <c r="K56" s="214"/>
      <c r="L56" s="214"/>
      <c r="M56" s="214"/>
      <c r="N56" s="214"/>
      <c r="O56" s="214"/>
      <c r="P56" s="214"/>
      <c r="Q56" s="214"/>
      <c r="R56" s="214"/>
      <c r="S56" s="214"/>
      <c r="T56" s="214"/>
      <c r="U56" s="214"/>
      <c r="V56" s="214"/>
      <c r="W56" s="214"/>
      <c r="X56" s="214"/>
      <c r="Y56" s="214"/>
      <c r="Z56" s="214"/>
      <c r="AA56" s="214"/>
      <c r="AB56" s="214"/>
      <c r="AC56" s="214"/>
      <c r="AD56" s="214"/>
      <c r="AE56" s="214"/>
      <c r="AF56" s="214"/>
      <c r="AG56" s="214"/>
      <c r="AH56" s="214"/>
      <c r="AI56" s="214"/>
      <c r="AJ56" s="214"/>
      <c r="AK56" s="214"/>
      <c r="AL56" s="214"/>
      <c r="AM56" s="214"/>
      <c r="AN56" s="214"/>
      <c r="AO56" s="214"/>
      <c r="AP56" s="214"/>
      <c r="AQ56" s="214"/>
      <c r="AR56" s="214"/>
      <c r="AS56" s="214"/>
      <c r="AT56" s="214"/>
      <c r="AU56" s="214"/>
      <c r="AV56" s="214"/>
      <c r="AW56" s="214"/>
      <c r="AX56" s="214"/>
      <c r="AY56" s="214"/>
      <c r="AZ56" s="214"/>
      <c r="BA56" s="214"/>
      <c r="BB56" s="214"/>
      <c r="BC56" s="214"/>
    </row>
    <row r="57" spans="1:55" s="207" customFormat="1" ht="20.25" customHeight="1">
      <c r="A57" s="208"/>
      <c r="B57" s="208"/>
      <c r="C57" s="208"/>
      <c r="D57" s="213"/>
      <c r="E57" s="213"/>
      <c r="F57" s="213"/>
      <c r="G57" s="213"/>
      <c r="H57" s="213"/>
      <c r="I57" s="213"/>
      <c r="J57" s="213"/>
      <c r="K57" s="213"/>
      <c r="L57" s="213"/>
      <c r="M57" s="213"/>
      <c r="N57" s="213"/>
      <c r="O57" s="213"/>
      <c r="P57" s="213"/>
      <c r="Q57" s="213"/>
      <c r="R57" s="213"/>
      <c r="S57" s="213"/>
      <c r="T57" s="213"/>
      <c r="U57" s="213"/>
      <c r="V57" s="213"/>
      <c r="W57" s="213"/>
      <c r="X57" s="213"/>
      <c r="Y57" s="213"/>
      <c r="Z57" s="213"/>
      <c r="AA57" s="213"/>
      <c r="AB57" s="213"/>
      <c r="AC57" s="213"/>
      <c r="AD57" s="213"/>
      <c r="AE57" s="213"/>
      <c r="AF57" s="213"/>
      <c r="AG57" s="213"/>
      <c r="AH57" s="213"/>
      <c r="AI57" s="213"/>
      <c r="AJ57" s="213"/>
      <c r="AK57" s="213"/>
      <c r="AL57" s="213"/>
      <c r="AM57" s="213"/>
      <c r="AN57" s="213"/>
      <c r="AO57" s="213"/>
      <c r="AP57" s="213"/>
      <c r="AQ57" s="213"/>
      <c r="AR57" s="213"/>
      <c r="AS57" s="213"/>
      <c r="AT57" s="213"/>
      <c r="AU57" s="213"/>
      <c r="AV57" s="213"/>
      <c r="AW57" s="213"/>
      <c r="AX57" s="213"/>
      <c r="AY57" s="213"/>
      <c r="AZ57" s="213"/>
      <c r="BA57" s="213"/>
      <c r="BB57" s="213"/>
      <c r="BC57" s="213"/>
    </row>
    <row r="58" spans="1:55" s="207" customFormat="1" ht="20.25" customHeight="1">
      <c r="A58" s="207" t="s">
        <v>317</v>
      </c>
      <c r="C58" s="209"/>
      <c r="D58" s="212"/>
      <c r="E58" s="212"/>
    </row>
    <row r="59" spans="1:55" s="207" customFormat="1" ht="20.25" customHeight="1">
      <c r="A59" s="210" t="s">
        <v>316</v>
      </c>
      <c r="B59" s="209"/>
      <c r="C59" s="209"/>
      <c r="D59" s="208"/>
      <c r="E59" s="208"/>
    </row>
    <row r="60" spans="1:55" s="207" customFormat="1" ht="20.25" customHeight="1">
      <c r="A60" s="211" t="s">
        <v>315</v>
      </c>
      <c r="B60" s="209"/>
      <c r="C60" s="209"/>
      <c r="D60" s="208"/>
      <c r="E60" s="208"/>
    </row>
    <row r="61" spans="1:55" s="207" customFormat="1" ht="20.25" customHeight="1">
      <c r="A61" s="210" t="s">
        <v>314</v>
      </c>
      <c r="B61" s="209"/>
      <c r="C61" s="209"/>
      <c r="D61" s="208"/>
      <c r="E61" s="208"/>
    </row>
    <row r="62" spans="1:55" s="207" customFormat="1" ht="20.25" customHeight="1">
      <c r="A62" s="211" t="s">
        <v>313</v>
      </c>
      <c r="B62" s="209"/>
      <c r="C62" s="209"/>
      <c r="D62" s="208"/>
      <c r="E62" s="208"/>
    </row>
    <row r="63" spans="1:55" s="207" customFormat="1" ht="20.25" customHeight="1">
      <c r="A63" s="210" t="s">
        <v>312</v>
      </c>
      <c r="B63" s="209"/>
      <c r="C63" s="209"/>
      <c r="D63" s="208"/>
      <c r="E63" s="208"/>
    </row>
    <row r="64" spans="1:55" s="207" customFormat="1" ht="20.25" customHeight="1">
      <c r="A64" s="210" t="s">
        <v>311</v>
      </c>
      <c r="B64" s="209"/>
      <c r="C64" s="209"/>
      <c r="D64" s="208"/>
      <c r="E64" s="208"/>
    </row>
    <row r="65" spans="1:5" s="207" customFormat="1" ht="20.25" customHeight="1">
      <c r="A65" s="210" t="s">
        <v>310</v>
      </c>
      <c r="B65" s="209"/>
      <c r="C65" s="209"/>
      <c r="D65" s="208"/>
      <c r="E65" s="208"/>
    </row>
    <row r="66" spans="1:5" s="207" customFormat="1" ht="20.25" customHeight="1">
      <c r="A66" s="209"/>
      <c r="B66" s="209"/>
      <c r="C66" s="209"/>
      <c r="D66" s="208"/>
      <c r="E66" s="208"/>
    </row>
    <row r="67" spans="1:5" s="207" customFormat="1" ht="20.25" customHeight="1">
      <c r="A67" s="209"/>
      <c r="B67" s="209"/>
      <c r="C67" s="209"/>
      <c r="D67" s="208"/>
      <c r="E67" s="208"/>
    </row>
    <row r="68" spans="1:5" s="207" customFormat="1" ht="20.25" customHeight="1">
      <c r="A68" s="209"/>
      <c r="B68" s="209"/>
      <c r="C68" s="209"/>
      <c r="D68" s="208"/>
      <c r="E68" s="208"/>
    </row>
    <row r="69" spans="1:5" s="207" customFormat="1" ht="20.25" customHeight="1">
      <c r="A69" s="209"/>
      <c r="B69" s="209"/>
      <c r="C69" s="209"/>
      <c r="D69" s="208"/>
      <c r="E69" s="208"/>
    </row>
    <row r="70" spans="1:5" ht="20.25" customHeight="1"/>
    <row r="71" spans="1:5" ht="20.25" customHeight="1"/>
  </sheetData>
  <mergeCells count="1">
    <mergeCell ref="E4:J5"/>
  </mergeCells>
  <phoneticPr fontId="5"/>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45"/>
  <sheetViews>
    <sheetView workbookViewId="0"/>
  </sheetViews>
  <sheetFormatPr defaultColWidth="9" defaultRowHeight="18.75"/>
  <cols>
    <col min="1" max="1" width="2" style="227" customWidth="1"/>
    <col min="2" max="2" width="8.625" style="227" customWidth="1"/>
    <col min="3" max="11" width="40.625" style="227" customWidth="1"/>
    <col min="12" max="16384" width="9" style="227"/>
  </cols>
  <sheetData>
    <row r="1" spans="2:11">
      <c r="B1" s="227" t="s">
        <v>377</v>
      </c>
    </row>
    <row r="3" spans="2:11">
      <c r="B3" s="246" t="s">
        <v>287</v>
      </c>
      <c r="C3" s="246" t="s">
        <v>376</v>
      </c>
    </row>
    <row r="4" spans="2:11">
      <c r="B4" s="246">
        <v>1</v>
      </c>
      <c r="C4" s="245" t="s">
        <v>306</v>
      </c>
    </row>
    <row r="5" spans="2:11">
      <c r="B5" s="246">
        <v>2</v>
      </c>
      <c r="C5" s="245" t="s">
        <v>375</v>
      </c>
    </row>
    <row r="6" spans="2:11">
      <c r="B6" s="246">
        <v>3</v>
      </c>
      <c r="C6" s="245"/>
    </row>
    <row r="7" spans="2:11">
      <c r="B7" s="246">
        <v>4</v>
      </c>
      <c r="C7" s="245"/>
    </row>
    <row r="8" spans="2:11">
      <c r="B8" s="246">
        <v>5</v>
      </c>
      <c r="C8" s="245"/>
    </row>
    <row r="9" spans="2:11">
      <c r="B9" s="246">
        <v>6</v>
      </c>
      <c r="C9" s="245"/>
    </row>
    <row r="10" spans="2:11">
      <c r="B10" s="246">
        <v>7</v>
      </c>
      <c r="C10" s="245"/>
    </row>
    <row r="11" spans="2:11">
      <c r="B11" s="246">
        <v>8</v>
      </c>
      <c r="C11" s="245"/>
    </row>
    <row r="13" spans="2:11">
      <c r="B13" s="227" t="s">
        <v>374</v>
      </c>
    </row>
    <row r="14" spans="2:11" ht="19.5" thickBot="1"/>
    <row r="15" spans="2:11" ht="19.5" thickBot="1">
      <c r="B15" s="244" t="s">
        <v>338</v>
      </c>
      <c r="C15" s="243" t="s">
        <v>337</v>
      </c>
      <c r="D15" s="242" t="s">
        <v>336</v>
      </c>
      <c r="E15" s="241" t="s">
        <v>335</v>
      </c>
      <c r="F15" s="240" t="s">
        <v>366</v>
      </c>
      <c r="G15" s="240" t="s">
        <v>366</v>
      </c>
      <c r="H15" s="240" t="s">
        <v>366</v>
      </c>
      <c r="I15" s="240" t="s">
        <v>366</v>
      </c>
      <c r="J15" s="240" t="s">
        <v>366</v>
      </c>
      <c r="K15" s="239" t="s">
        <v>366</v>
      </c>
    </row>
    <row r="16" spans="2:11">
      <c r="B16" s="665" t="s">
        <v>373</v>
      </c>
      <c r="C16" s="238" t="s">
        <v>372</v>
      </c>
      <c r="D16" s="235" t="s">
        <v>372</v>
      </c>
      <c r="E16" s="235" t="s">
        <v>371</v>
      </c>
      <c r="F16" s="235"/>
      <c r="G16" s="235"/>
      <c r="H16" s="235"/>
      <c r="I16" s="237"/>
      <c r="J16" s="237"/>
      <c r="K16" s="236"/>
    </row>
    <row r="17" spans="2:11">
      <c r="B17" s="665"/>
      <c r="C17" s="234" t="s">
        <v>370</v>
      </c>
      <c r="D17" s="235" t="s">
        <v>336</v>
      </c>
      <c r="E17" s="235" t="s">
        <v>336</v>
      </c>
      <c r="F17" s="235"/>
      <c r="G17" s="235"/>
      <c r="H17" s="235"/>
      <c r="I17" s="232"/>
      <c r="J17" s="232"/>
      <c r="K17" s="231"/>
    </row>
    <row r="18" spans="2:11">
      <c r="B18" s="665"/>
      <c r="C18" s="234" t="s">
        <v>370</v>
      </c>
      <c r="D18" s="235" t="s">
        <v>366</v>
      </c>
      <c r="E18" s="235" t="s">
        <v>369</v>
      </c>
      <c r="F18" s="235"/>
      <c r="G18" s="235"/>
      <c r="H18" s="235"/>
      <c r="I18" s="232"/>
      <c r="J18" s="232"/>
      <c r="K18" s="231"/>
    </row>
    <row r="19" spans="2:11">
      <c r="B19" s="665"/>
      <c r="C19" s="234" t="s">
        <v>366</v>
      </c>
      <c r="D19" s="235" t="s">
        <v>366</v>
      </c>
      <c r="E19" s="235" t="s">
        <v>368</v>
      </c>
      <c r="F19" s="235"/>
      <c r="G19" s="235"/>
      <c r="H19" s="235"/>
      <c r="I19" s="232"/>
      <c r="J19" s="232"/>
      <c r="K19" s="231"/>
    </row>
    <row r="20" spans="2:11">
      <c r="B20" s="665"/>
      <c r="C20" s="234" t="s">
        <v>366</v>
      </c>
      <c r="D20" s="235" t="s">
        <v>366</v>
      </c>
      <c r="E20" s="235" t="s">
        <v>367</v>
      </c>
      <c r="F20" s="235"/>
      <c r="G20" s="235"/>
      <c r="H20" s="235"/>
      <c r="I20" s="232"/>
      <c r="J20" s="232"/>
      <c r="K20" s="231"/>
    </row>
    <row r="21" spans="2:11">
      <c r="B21" s="665"/>
      <c r="C21" s="234" t="s">
        <v>366</v>
      </c>
      <c r="D21" s="235" t="s">
        <v>366</v>
      </c>
      <c r="E21" s="235" t="s">
        <v>366</v>
      </c>
      <c r="F21" s="235"/>
      <c r="G21" s="235"/>
      <c r="H21" s="235"/>
      <c r="I21" s="232"/>
      <c r="J21" s="232"/>
      <c r="K21" s="231"/>
    </row>
    <row r="22" spans="2:11">
      <c r="B22" s="665"/>
      <c r="C22" s="234" t="s">
        <v>366</v>
      </c>
      <c r="D22" s="235" t="s">
        <v>366</v>
      </c>
      <c r="E22" s="235" t="s">
        <v>366</v>
      </c>
      <c r="F22" s="235"/>
      <c r="G22" s="235"/>
      <c r="H22" s="235"/>
      <c r="I22" s="232"/>
      <c r="J22" s="232"/>
      <c r="K22" s="231"/>
    </row>
    <row r="23" spans="2:11">
      <c r="B23" s="665"/>
      <c r="C23" s="234" t="s">
        <v>366</v>
      </c>
      <c r="D23" s="235" t="s">
        <v>366</v>
      </c>
      <c r="E23" s="235" t="s">
        <v>366</v>
      </c>
      <c r="F23" s="235"/>
      <c r="G23" s="235"/>
      <c r="H23" s="235"/>
      <c r="I23" s="232"/>
      <c r="J23" s="232"/>
      <c r="K23" s="231"/>
    </row>
    <row r="24" spans="2:11">
      <c r="B24" s="665"/>
      <c r="C24" s="234" t="s">
        <v>366</v>
      </c>
      <c r="D24" s="235" t="s">
        <v>366</v>
      </c>
      <c r="E24" s="235" t="s">
        <v>366</v>
      </c>
      <c r="F24" s="235"/>
      <c r="G24" s="235"/>
      <c r="H24" s="235"/>
      <c r="I24" s="232"/>
      <c r="J24" s="232"/>
      <c r="K24" s="231"/>
    </row>
    <row r="25" spans="2:11">
      <c r="B25" s="665"/>
      <c r="C25" s="234" t="s">
        <v>366</v>
      </c>
      <c r="D25" s="233" t="s">
        <v>366</v>
      </c>
      <c r="E25" s="233" t="s">
        <v>366</v>
      </c>
      <c r="F25" s="233"/>
      <c r="G25" s="233"/>
      <c r="H25" s="233"/>
      <c r="I25" s="232"/>
      <c r="J25" s="232"/>
      <c r="K25" s="231"/>
    </row>
    <row r="26" spans="2:11">
      <c r="B26" s="665"/>
      <c r="C26" s="234" t="s">
        <v>366</v>
      </c>
      <c r="D26" s="233" t="s">
        <v>366</v>
      </c>
      <c r="E26" s="233" t="s">
        <v>366</v>
      </c>
      <c r="F26" s="233"/>
      <c r="G26" s="233"/>
      <c r="H26" s="233"/>
      <c r="I26" s="232"/>
      <c r="J26" s="232"/>
      <c r="K26" s="231"/>
    </row>
    <row r="27" spans="2:11">
      <c r="B27" s="665"/>
      <c r="C27" s="234" t="s">
        <v>366</v>
      </c>
      <c r="D27" s="233" t="s">
        <v>366</v>
      </c>
      <c r="E27" s="233" t="s">
        <v>366</v>
      </c>
      <c r="F27" s="233"/>
      <c r="G27" s="233"/>
      <c r="H27" s="233"/>
      <c r="I27" s="232"/>
      <c r="J27" s="232"/>
      <c r="K27" s="231"/>
    </row>
    <row r="28" spans="2:11" ht="19.5" thickBot="1">
      <c r="B28" s="666"/>
      <c r="C28" s="230" t="s">
        <v>366</v>
      </c>
      <c r="D28" s="229" t="s">
        <v>366</v>
      </c>
      <c r="E28" s="229" t="s">
        <v>366</v>
      </c>
      <c r="F28" s="229"/>
      <c r="G28" s="229"/>
      <c r="H28" s="229"/>
      <c r="I28" s="229"/>
      <c r="J28" s="229"/>
      <c r="K28" s="228"/>
    </row>
    <row r="31" spans="2:11">
      <c r="C31" s="227" t="s">
        <v>365</v>
      </c>
    </row>
    <row r="32" spans="2:11">
      <c r="C32" s="227" t="s">
        <v>364</v>
      </c>
    </row>
    <row r="33" spans="3:3">
      <c r="C33" s="227" t="s">
        <v>363</v>
      </c>
    </row>
    <row r="34" spans="3:3">
      <c r="C34" s="227" t="s">
        <v>362</v>
      </c>
    </row>
    <row r="35" spans="3:3">
      <c r="C35" s="227" t="s">
        <v>361</v>
      </c>
    </row>
    <row r="36" spans="3:3">
      <c r="C36" s="227" t="s">
        <v>360</v>
      </c>
    </row>
    <row r="37" spans="3:3">
      <c r="C37" s="227" t="s">
        <v>359</v>
      </c>
    </row>
    <row r="38" spans="3:3">
      <c r="C38" s="227" t="s">
        <v>358</v>
      </c>
    </row>
    <row r="40" spans="3:3">
      <c r="C40" s="227" t="s">
        <v>357</v>
      </c>
    </row>
    <row r="41" spans="3:3">
      <c r="C41" s="227" t="s">
        <v>356</v>
      </c>
    </row>
    <row r="42" spans="3:3">
      <c r="C42" s="227" t="s">
        <v>355</v>
      </c>
    </row>
    <row r="43" spans="3:3">
      <c r="C43" s="227" t="s">
        <v>354</v>
      </c>
    </row>
    <row r="44" spans="3:3">
      <c r="C44" s="227" t="s">
        <v>353</v>
      </c>
    </row>
    <row r="45" spans="3:3">
      <c r="C45" s="227" t="s">
        <v>352</v>
      </c>
    </row>
  </sheetData>
  <mergeCells count="1">
    <mergeCell ref="B16:B28"/>
  </mergeCells>
  <phoneticPr fontId="5"/>
  <pageMargins left="0.70866141732283472" right="0.70866141732283472" top="0.74803149606299213" bottom="0.74803149606299213" header="0.31496062992125984" footer="0.31496062992125984"/>
  <pageSetup paperSize="9" scale="32"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248"/>
    <col min="3" max="3" width="13" style="248" customWidth="1"/>
    <col min="4" max="4" width="15.625" style="248" customWidth="1"/>
    <col min="5" max="8" width="10.625" style="248" customWidth="1"/>
    <col min="9" max="9" width="9" style="248"/>
    <col min="10" max="12" width="5.625" style="248" customWidth="1"/>
    <col min="13" max="16384" width="9" style="248"/>
  </cols>
  <sheetData>
    <row r="1" spans="2:13">
      <c r="B1" s="247" t="s">
        <v>378</v>
      </c>
    </row>
    <row r="2" spans="2:13" ht="18" customHeight="1">
      <c r="B2" s="248" t="s">
        <v>138</v>
      </c>
    </row>
    <row r="3" spans="2:13" ht="25.5" customHeight="1">
      <c r="B3" s="669" t="s">
        <v>379</v>
      </c>
      <c r="C3" s="669"/>
      <c r="D3" s="669"/>
      <c r="E3" s="669"/>
      <c r="F3" s="669"/>
      <c r="G3" s="669"/>
      <c r="H3" s="669"/>
    </row>
    <row r="4" spans="2:13" ht="14.25" thickBot="1"/>
    <row r="5" spans="2:13" ht="28.5" customHeight="1">
      <c r="B5" s="249"/>
      <c r="C5" s="250"/>
      <c r="D5" s="250"/>
      <c r="E5" s="250"/>
      <c r="F5" s="250"/>
      <c r="G5" s="250"/>
      <c r="H5" s="250"/>
      <c r="I5" s="250"/>
      <c r="J5" s="250"/>
      <c r="K5" s="250"/>
      <c r="L5" s="250"/>
      <c r="M5" s="251"/>
    </row>
    <row r="6" spans="2:13" ht="22.5" customHeight="1">
      <c r="B6" s="252"/>
      <c r="C6" s="253"/>
      <c r="D6" s="254"/>
      <c r="E6" s="253"/>
      <c r="F6" s="255"/>
      <c r="G6" s="670"/>
      <c r="H6" s="671"/>
      <c r="I6" s="669" t="s">
        <v>380</v>
      </c>
      <c r="J6" s="669"/>
      <c r="K6" s="669"/>
      <c r="L6" s="669"/>
      <c r="M6" s="256"/>
    </row>
    <row r="7" spans="2:13" ht="22.5" customHeight="1">
      <c r="B7" s="252"/>
      <c r="C7" s="257"/>
      <c r="D7" s="258" t="s">
        <v>381</v>
      </c>
      <c r="E7" s="257" t="s">
        <v>382</v>
      </c>
      <c r="F7" s="259" t="s">
        <v>383</v>
      </c>
      <c r="G7" s="667" t="s">
        <v>384</v>
      </c>
      <c r="H7" s="668"/>
      <c r="I7" s="259"/>
      <c r="J7" s="259"/>
      <c r="K7" s="259"/>
      <c r="L7" s="260"/>
      <c r="M7" s="256"/>
    </row>
    <row r="8" spans="2:13" ht="22.5" customHeight="1">
      <c r="B8" s="252"/>
      <c r="C8" s="257"/>
      <c r="D8" s="258" t="s">
        <v>385</v>
      </c>
      <c r="E8" s="257" t="s">
        <v>386</v>
      </c>
      <c r="F8" s="259" t="s">
        <v>386</v>
      </c>
      <c r="G8" s="667" t="s">
        <v>387</v>
      </c>
      <c r="H8" s="668"/>
      <c r="I8" s="259"/>
      <c r="J8" s="259"/>
      <c r="K8" s="259"/>
      <c r="L8" s="261"/>
      <c r="M8" s="256"/>
    </row>
    <row r="9" spans="2:13" ht="22.5" customHeight="1">
      <c r="B9" s="252"/>
      <c r="C9" s="257"/>
      <c r="D9" s="262"/>
      <c r="E9" s="263"/>
      <c r="F9" s="264"/>
      <c r="G9" s="672"/>
      <c r="H9" s="673"/>
      <c r="I9" s="259"/>
      <c r="J9" s="259"/>
      <c r="K9" s="259" t="s">
        <v>388</v>
      </c>
      <c r="L9" s="259"/>
      <c r="M9" s="256"/>
    </row>
    <row r="10" spans="2:13" ht="22.5" customHeight="1">
      <c r="B10" s="252"/>
      <c r="C10" s="258"/>
      <c r="D10" s="261"/>
      <c r="E10" s="259"/>
      <c r="F10" s="259"/>
      <c r="G10" s="259"/>
      <c r="H10" s="259"/>
      <c r="I10" s="259"/>
      <c r="J10" s="259"/>
      <c r="K10" s="259"/>
      <c r="L10" s="261"/>
      <c r="M10" s="256"/>
    </row>
    <row r="11" spans="2:13" ht="22.5" customHeight="1">
      <c r="B11" s="252"/>
      <c r="C11" s="258" t="s">
        <v>389</v>
      </c>
      <c r="D11" s="261"/>
      <c r="E11" s="259"/>
      <c r="F11" s="259"/>
      <c r="G11" s="259"/>
      <c r="H11" s="259"/>
      <c r="I11" s="259"/>
      <c r="J11" s="259"/>
      <c r="K11" s="259"/>
      <c r="L11" s="265"/>
      <c r="M11" s="256"/>
    </row>
    <row r="12" spans="2:13" ht="22.5" customHeight="1">
      <c r="B12" s="252"/>
      <c r="C12" s="258" t="s">
        <v>390</v>
      </c>
      <c r="D12" s="261"/>
      <c r="E12" s="254"/>
      <c r="F12" s="255"/>
      <c r="G12" s="260"/>
      <c r="H12" s="253"/>
      <c r="I12" s="259"/>
      <c r="J12" s="670"/>
      <c r="K12" s="674"/>
      <c r="L12" s="671"/>
      <c r="M12" s="256"/>
    </row>
    <row r="13" spans="2:13" ht="22.5" customHeight="1">
      <c r="B13" s="252"/>
      <c r="C13" s="258"/>
      <c r="D13" s="261"/>
      <c r="E13" s="258"/>
      <c r="F13" s="259" t="s">
        <v>391</v>
      </c>
      <c r="G13" s="261"/>
      <c r="H13" s="257" t="s">
        <v>392</v>
      </c>
      <c r="I13" s="259"/>
      <c r="J13" s="675" t="s">
        <v>393</v>
      </c>
      <c r="K13" s="676"/>
      <c r="L13" s="677"/>
      <c r="M13" s="256"/>
    </row>
    <row r="14" spans="2:13" ht="22.5" customHeight="1">
      <c r="B14" s="252"/>
      <c r="C14" s="258"/>
      <c r="D14" s="261"/>
      <c r="E14" s="258"/>
      <c r="F14" s="259"/>
      <c r="G14" s="261"/>
      <c r="H14" s="257" t="s">
        <v>386</v>
      </c>
      <c r="I14" s="259"/>
      <c r="J14" s="675"/>
      <c r="K14" s="676"/>
      <c r="L14" s="677"/>
      <c r="M14" s="256"/>
    </row>
    <row r="15" spans="2:13" ht="22.5" customHeight="1">
      <c r="B15" s="252"/>
      <c r="C15" s="262"/>
      <c r="D15" s="265"/>
      <c r="E15" s="262"/>
      <c r="F15" s="264"/>
      <c r="G15" s="265"/>
      <c r="H15" s="263"/>
      <c r="I15" s="263"/>
      <c r="J15" s="672"/>
      <c r="K15" s="678"/>
      <c r="L15" s="673"/>
      <c r="M15" s="256"/>
    </row>
    <row r="16" spans="2:13" ht="71.25" customHeight="1" thickBot="1">
      <c r="B16" s="266"/>
      <c r="C16" s="267"/>
      <c r="D16" s="267"/>
      <c r="E16" s="267"/>
      <c r="F16" s="267"/>
      <c r="G16" s="267"/>
      <c r="H16" s="267"/>
      <c r="I16" s="267"/>
      <c r="J16" s="267"/>
      <c r="K16" s="267"/>
      <c r="L16" s="267"/>
      <c r="M16" s="268"/>
    </row>
    <row r="17" spans="2:3" ht="22.5" customHeight="1">
      <c r="B17" s="269" t="s">
        <v>394</v>
      </c>
      <c r="C17" s="248" t="s">
        <v>395</v>
      </c>
    </row>
    <row r="18" spans="2:3" ht="22.5" customHeight="1">
      <c r="B18" s="248">
        <v>2</v>
      </c>
      <c r="C18" s="248" t="s">
        <v>396</v>
      </c>
    </row>
    <row r="19" spans="2:3" ht="22.5" customHeight="1">
      <c r="B19" s="248">
        <v>3</v>
      </c>
      <c r="C19" s="248" t="s">
        <v>397</v>
      </c>
    </row>
  </sheetData>
  <mergeCells count="11">
    <mergeCell ref="G9:H9"/>
    <mergeCell ref="J12:L12"/>
    <mergeCell ref="J13:L13"/>
    <mergeCell ref="J14:L14"/>
    <mergeCell ref="J15:L15"/>
    <mergeCell ref="G8:H8"/>
    <mergeCell ref="B3:D3"/>
    <mergeCell ref="E3:H3"/>
    <mergeCell ref="G6:H6"/>
    <mergeCell ref="I6:L6"/>
    <mergeCell ref="G7:H7"/>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271" customWidth="1"/>
    <col min="2" max="2" width="23.125" style="271" customWidth="1"/>
    <col min="3" max="3" width="53.125" style="271" customWidth="1"/>
    <col min="4" max="4" width="0.625" style="271" customWidth="1"/>
    <col min="5" max="16384" width="6.625" style="271"/>
  </cols>
  <sheetData>
    <row r="1" spans="2:3" ht="16.899999999999999" customHeight="1">
      <c r="B1" s="270" t="s">
        <v>398</v>
      </c>
    </row>
    <row r="2" spans="2:3" ht="32.450000000000003" customHeight="1" thickBot="1">
      <c r="B2" s="685" t="s">
        <v>399</v>
      </c>
      <c r="C2" s="685"/>
    </row>
    <row r="3" spans="2:3" s="101" customFormat="1" ht="25.15" customHeight="1">
      <c r="B3" s="272" t="s">
        <v>400</v>
      </c>
      <c r="C3" s="273"/>
    </row>
    <row r="4" spans="2:3" s="101" customFormat="1" ht="22.9" customHeight="1" thickBot="1">
      <c r="B4" s="274" t="s">
        <v>401</v>
      </c>
      <c r="C4" s="275"/>
    </row>
    <row r="5" spans="2:3" s="101" customFormat="1" ht="22.9" customHeight="1" thickBot="1">
      <c r="B5" s="276"/>
      <c r="C5" s="277"/>
    </row>
    <row r="6" spans="2:3" s="101" customFormat="1" ht="33.75" customHeight="1">
      <c r="B6" s="686" t="s">
        <v>402</v>
      </c>
      <c r="C6" s="687"/>
    </row>
    <row r="7" spans="2:3" s="101" customFormat="1" ht="24.95" customHeight="1">
      <c r="B7" s="688" t="s">
        <v>403</v>
      </c>
      <c r="C7" s="689"/>
    </row>
    <row r="8" spans="2:3" s="101" customFormat="1" ht="99.95" customHeight="1">
      <c r="B8" s="681"/>
      <c r="C8" s="682"/>
    </row>
    <row r="9" spans="2:3" s="101" customFormat="1" ht="24.95" customHeight="1">
      <c r="B9" s="679" t="s">
        <v>404</v>
      </c>
      <c r="C9" s="680"/>
    </row>
    <row r="10" spans="2:3" ht="99.95" customHeight="1">
      <c r="B10" s="681"/>
      <c r="C10" s="682"/>
    </row>
    <row r="11" spans="2:3" ht="24.95" customHeight="1">
      <c r="B11" s="679" t="s">
        <v>405</v>
      </c>
      <c r="C11" s="680"/>
    </row>
    <row r="12" spans="2:3" ht="99.95" customHeight="1">
      <c r="B12" s="681"/>
      <c r="C12" s="682"/>
    </row>
    <row r="13" spans="2:3" ht="24.95" customHeight="1">
      <c r="B13" s="679" t="s">
        <v>406</v>
      </c>
      <c r="C13" s="680"/>
    </row>
    <row r="14" spans="2:3" ht="99.95" customHeight="1" thickBot="1">
      <c r="B14" s="683"/>
      <c r="C14" s="684"/>
    </row>
    <row r="15" spans="2:3" ht="13.5">
      <c r="B15" s="278"/>
      <c r="C15" s="278"/>
    </row>
    <row r="16" spans="2:3" ht="12.75">
      <c r="B16" s="270" t="s">
        <v>407</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別紙様式第二号（一）</vt:lpstr>
      <vt:lpstr>裏面（別紙様式第二号（一））</vt:lpstr>
      <vt:lpstr>付表第二号（十一）</vt:lpstr>
      <vt:lpstr>チェックリスト</vt:lpstr>
      <vt:lpstr>居宅介護支援（１枚版）</vt:lpstr>
      <vt:lpstr>記入方法</vt:lpstr>
      <vt:lpstr>プルダウン・リスト</vt:lpstr>
      <vt:lpstr>標準様式3</vt:lpstr>
      <vt:lpstr>標準様式５</vt:lpstr>
      <vt:lpstr>標準様式６</vt:lpstr>
      <vt:lpstr>別紙① </vt:lpstr>
      <vt:lpstr>別紙②</vt:lpstr>
      <vt:lpstr>別紙③</vt:lpstr>
      <vt:lpstr>別紙④</vt:lpstr>
      <vt:lpstr>標準様式７</vt:lpstr>
      <vt:lpstr>チェックリスト!Print_Area</vt:lpstr>
      <vt:lpstr>記入方法!Print_Area</vt:lpstr>
      <vt:lpstr>'居宅介護支援（１枚版）'!Print_Area</vt:lpstr>
      <vt:lpstr>標準様式５!Print_Area</vt:lpstr>
      <vt:lpstr>標準様式６!Print_Area</vt:lpstr>
      <vt:lpstr>標準様式７!Print_Area</vt:lpstr>
      <vt:lpstr>'付表第二号（十一）'!Print_Area</vt:lpstr>
      <vt:lpstr>'別紙① '!Print_Area</vt:lpstr>
      <vt:lpstr>別紙②!Print_Area</vt:lpstr>
      <vt:lpstr>別紙③!Print_Area</vt:lpstr>
      <vt:lpstr>別紙④!Print_Area</vt:lpstr>
      <vt:lpstr>'別紙様式第二号（一）'!Print_Area</vt:lpstr>
      <vt:lpstr>'裏面（別紙様式第二号（一））'!Print_Area</vt:lpstr>
      <vt:lpstr>'居宅介護支援（１枚版）'!Print_Titles</vt:lpstr>
      <vt:lpstr>介護支援専門員</vt:lpstr>
      <vt:lpstr>介護予防支援担当職員</vt:lpstr>
      <vt:lpstr>管理者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2024-04-15T01:03:28Z</dcterms:modified>
</cp:coreProperties>
</file>