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bookViews>
  <sheets>
    <sheet name="別紙様式第二号（二）" sheetId="203" r:id="rId1"/>
    <sheet name="付表第二号（十一）" sheetId="191" r:id="rId2"/>
    <sheet name="チェックリスト" sheetId="192" r:id="rId3"/>
    <sheet name="居宅介護支援（１枚版）" sheetId="198" r:id="rId4"/>
    <sheet name="記入方法" sheetId="199" r:id="rId5"/>
    <sheet name="プルダウン・リスト" sheetId="200" r:id="rId6"/>
    <sheet name="標準様式3" sheetId="201" r:id="rId7"/>
    <sheet name="標準様式５" sheetId="202" r:id="rId8"/>
    <sheet name="標準様式６" sheetId="193" r:id="rId9"/>
    <sheet name="別紙① " sheetId="194" r:id="rId10"/>
    <sheet name="別紙②" sheetId="195" r:id="rId11"/>
    <sheet name="別紙③" sheetId="196" r:id="rId12"/>
    <sheet name="別紙④" sheetId="197" r:id="rId13"/>
    <sheet name="標準様式７" sheetId="204" r:id="rId14"/>
  </sheets>
  <definedNames>
    <definedName name="_xlnm.Print_Area" localSheetId="2">チェックリスト!$A$1:$H$40</definedName>
    <definedName name="_xlnm.Print_Area" localSheetId="4">記入方法!$A$1:$O$77</definedName>
    <definedName name="_xlnm.Print_Area" localSheetId="3">'居宅介護支援（１枚版）'!$A$1:$BD$51</definedName>
    <definedName name="_xlnm.Print_Area" localSheetId="7">標準様式５!$A$1:$D$18</definedName>
    <definedName name="_xlnm.Print_Area" localSheetId="8">標準様式６!$A$1:$L$24</definedName>
    <definedName name="_xlnm.Print_Area" localSheetId="13">標準様式７!$A$1:$B$18</definedName>
    <definedName name="_xlnm.Print_Area" localSheetId="1">'付表第二号（十一）'!$A$1:$T$29</definedName>
    <definedName name="_xlnm.Print_Area" localSheetId="9">'別紙① '!$A$1:$D$22</definedName>
    <definedName name="_xlnm.Print_Area" localSheetId="10">別紙②!$A$1:$D$19</definedName>
    <definedName name="_xlnm.Print_Area" localSheetId="11">別紙③!$A$1:$D$21</definedName>
    <definedName name="_xlnm.Print_Area" localSheetId="12">別紙④!$A$1:$D$19</definedName>
    <definedName name="_xlnm.Print_Area" localSheetId="0">'別紙様式第二号（二）'!$A$1:$AH$65</definedName>
    <definedName name="_xlnm.Print_Titles" localSheetId="3">'居宅介護支援（１枚版）'!$1:$13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2" i="198" l="1"/>
  <c r="AZ7" i="198"/>
  <c r="AU9" i="198"/>
  <c r="P11" i="198"/>
  <c r="Q11" i="198"/>
  <c r="R11" i="198"/>
  <c r="S11" i="198"/>
  <c r="T11" i="198"/>
  <c r="U11" i="198"/>
  <c r="V11" i="198"/>
  <c r="W11" i="198"/>
  <c r="X11" i="198"/>
  <c r="Y11" i="198"/>
  <c r="Z11" i="198"/>
  <c r="AA11" i="198"/>
  <c r="AB11" i="198"/>
  <c r="AC11" i="198"/>
  <c r="AD11" i="198"/>
  <c r="AE11" i="198"/>
  <c r="AF11" i="198"/>
  <c r="AG11" i="198"/>
  <c r="AH11" i="198"/>
  <c r="AI11" i="198"/>
  <c r="AJ11" i="198"/>
  <c r="AK11" i="198"/>
  <c r="AL11" i="198"/>
  <c r="AM11" i="198"/>
  <c r="AN11" i="198"/>
  <c r="AO11" i="198"/>
  <c r="AP11" i="198"/>
  <c r="AQ11" i="198"/>
  <c r="AR11" i="198"/>
  <c r="AR12" i="198" s="1"/>
  <c r="AR13" i="198" s="1"/>
  <c r="AS11" i="198"/>
  <c r="AT11" i="198"/>
  <c r="P12" i="198"/>
  <c r="Q12" i="198"/>
  <c r="Q13" i="198" s="1"/>
  <c r="R12" i="198"/>
  <c r="S12" i="198"/>
  <c r="T12" i="198"/>
  <c r="U12" i="198"/>
  <c r="U13" i="198" s="1"/>
  <c r="V12" i="198"/>
  <c r="W12" i="198"/>
  <c r="X12" i="198"/>
  <c r="Y12" i="198"/>
  <c r="Y13" i="198" s="1"/>
  <c r="Z12" i="198"/>
  <c r="AA12" i="198"/>
  <c r="AB12" i="198"/>
  <c r="AC12" i="198"/>
  <c r="AC13" i="198" s="1"/>
  <c r="AD12" i="198"/>
  <c r="AE12" i="198"/>
  <c r="AF12" i="198"/>
  <c r="AG12" i="198"/>
  <c r="AG13" i="198" s="1"/>
  <c r="AH12" i="198"/>
  <c r="AI12" i="198"/>
  <c r="AJ12" i="198"/>
  <c r="AK12" i="198"/>
  <c r="AK13" i="198" s="1"/>
  <c r="AL12" i="198"/>
  <c r="AM12" i="198"/>
  <c r="AN12" i="198"/>
  <c r="AO12" i="198"/>
  <c r="AO13" i="198" s="1"/>
  <c r="AP12" i="198"/>
  <c r="AQ12" i="198"/>
  <c r="AS12" i="198"/>
  <c r="AS13" i="198" s="1"/>
  <c r="AT12" i="198"/>
  <c r="P13" i="198"/>
  <c r="R13" i="198"/>
  <c r="S13" i="198"/>
  <c r="T13" i="198"/>
  <c r="V13" i="198"/>
  <c r="W13" i="198"/>
  <c r="X13" i="198"/>
  <c r="Z13" i="198"/>
  <c r="AA13" i="198"/>
  <c r="AB13" i="198"/>
  <c r="AD13" i="198"/>
  <c r="AE13" i="198"/>
  <c r="AF13" i="198"/>
  <c r="AH13" i="198"/>
  <c r="AI13" i="198"/>
  <c r="AJ13" i="198"/>
  <c r="AL13" i="198"/>
  <c r="AM13" i="198"/>
  <c r="AN13" i="198"/>
  <c r="AP13" i="198"/>
  <c r="AQ13" i="198"/>
  <c r="AT13" i="198"/>
  <c r="AU14" i="198"/>
  <c r="AW14" i="198"/>
  <c r="B15" i="198"/>
  <c r="AU15" i="198"/>
  <c r="AW15" i="198" s="1"/>
  <c r="B16" i="198"/>
  <c r="B17" i="198" s="1"/>
  <c r="B18" i="198" s="1"/>
  <c r="B19" i="198" s="1"/>
  <c r="B20" i="198" s="1"/>
  <c r="B21" i="198" s="1"/>
  <c r="B22" i="198" s="1"/>
  <c r="B23" i="198" s="1"/>
  <c r="B24" i="198" s="1"/>
  <c r="B25" i="198" s="1"/>
  <c r="B26" i="198" s="1"/>
  <c r="B27" i="198" s="1"/>
  <c r="B28" i="198" s="1"/>
  <c r="B29" i="198" s="1"/>
  <c r="B30" i="198" s="1"/>
  <c r="B31" i="198" s="1"/>
  <c r="AU16" i="198"/>
  <c r="AW16" i="198"/>
  <c r="AU17" i="198"/>
  <c r="AW17" i="198" s="1"/>
  <c r="AU18" i="198"/>
  <c r="AW18" i="198"/>
  <c r="AU19" i="198"/>
  <c r="AW19" i="198" s="1"/>
  <c r="AU20" i="198"/>
  <c r="AW20" i="198"/>
  <c r="AU21" i="198"/>
  <c r="AW21" i="198" s="1"/>
  <c r="AU22" i="198"/>
  <c r="AW22" i="198"/>
  <c r="AU23" i="198"/>
  <c r="AW23" i="198" s="1"/>
  <c r="AU24" i="198"/>
  <c r="AW24" i="198"/>
  <c r="AU25" i="198"/>
  <c r="AW25" i="198" s="1"/>
  <c r="AU26" i="198"/>
  <c r="AW26" i="198"/>
  <c r="AU27" i="198"/>
  <c r="AW27" i="198" s="1"/>
  <c r="AU28" i="198"/>
  <c r="AW28" i="198"/>
  <c r="AU29" i="198"/>
  <c r="AW29" i="198" s="1"/>
  <c r="AU30" i="198"/>
  <c r="AW30" i="198"/>
  <c r="AU31" i="198"/>
  <c r="AW31" i="198" s="1"/>
  <c r="E36" i="198"/>
  <c r="G36" i="198"/>
  <c r="E37" i="198"/>
  <c r="E40" i="198" s="1"/>
  <c r="G37" i="198"/>
  <c r="E38" i="198"/>
  <c r="G38" i="198"/>
  <c r="E39" i="198"/>
  <c r="G39" i="198"/>
  <c r="G40" i="198" s="1"/>
  <c r="J40" i="198"/>
  <c r="L40" i="198"/>
  <c r="P40" i="198"/>
  <c r="C44" i="198"/>
  <c r="H44" i="198"/>
  <c r="C45" i="198"/>
  <c r="M45" i="198" s="1"/>
  <c r="H50" i="198" s="1"/>
  <c r="H45" i="198"/>
  <c r="C50" i="198"/>
  <c r="M50" i="198" s="1"/>
</calcChain>
</file>

<file path=xl/sharedStrings.xml><?xml version="1.0" encoding="utf-8"?>
<sst xmlns="http://schemas.openxmlformats.org/spreadsheetml/2006/main" count="610" uniqueCount="383">
  <si>
    <t>年</t>
  </si>
  <si>
    <t>月</t>
  </si>
  <si>
    <t>日</t>
  </si>
  <si>
    <t>所在地</t>
    <phoneticPr fontId="4"/>
  </si>
  <si>
    <t>申請者</t>
  </si>
  <si>
    <t>名称</t>
    <phoneticPr fontId="4"/>
  </si>
  <si>
    <t>申　請　者</t>
    <rPh sb="0" eb="1">
      <t>サル</t>
    </rPh>
    <rPh sb="2" eb="3">
      <t>ショウ</t>
    </rPh>
    <rPh sb="4" eb="5">
      <t>モノ</t>
    </rPh>
    <phoneticPr fontId="5"/>
  </si>
  <si>
    <t>フリガナ</t>
    <phoneticPr fontId="4"/>
  </si>
  <si>
    <t>主たる事務所の
所在地</t>
    <rPh sb="8" eb="11">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</si>
  <si>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</si>
  <si>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</si>
  <si>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</si>
  <si>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</si>
  <si>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</si>
  <si>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</si>
  <si>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</si>
  <si>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</si>
  <si>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</si>
  <si>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</si>
  <si>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</si>
  <si>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3">
      <t>レンラクサキ</t>
    </rPh>
    <phoneticPr fontId="4"/>
  </si>
  <si>
    <t>電話番号</t>
  </si>
  <si>
    <t>（内線）</t>
    <rPh sb="1" eb="3">
      <t>ナイセン</t>
    </rPh>
    <phoneticPr fontId="4"/>
  </si>
  <si>
    <t>ＦＡＸ番号</t>
  </si>
  <si>
    <t>Email</t>
    <phoneticPr fontId="4"/>
  </si>
  <si>
    <t>代表者の職名・氏名・生年月日</t>
    <rPh sb="5" eb="6">
      <t>メイ</t>
    </rPh>
    <rPh sb="10" eb="12">
      <t>セイネン</t>
    </rPh>
    <rPh sb="12" eb="14">
      <t>ガッピ</t>
    </rPh>
    <phoneticPr fontId="4"/>
  </si>
  <si>
    <t>職名</t>
    <rPh sb="0" eb="2">
      <t>ショクメイ</t>
    </rPh>
    <phoneticPr fontId="4"/>
  </si>
  <si>
    <t>氏　名</t>
    <rPh sb="0" eb="3">
      <t>シメイ</t>
    </rPh>
    <phoneticPr fontId="4"/>
  </si>
  <si>
    <t>代表者の住所</t>
  </si>
  <si>
    <t>備考</t>
    <rPh sb="0" eb="2">
      <t>ビコウ</t>
    </rPh>
    <phoneticPr fontId="4"/>
  </si>
  <si>
    <t>所在地</t>
    <rPh sb="0" eb="3">
      <t>ショザイチ</t>
    </rPh>
    <phoneticPr fontId="4"/>
  </si>
  <si>
    <t>事 業 所</t>
    <phoneticPr fontId="4"/>
  </si>
  <si>
    <t>兼務する職種
及び勤務時間等</t>
    <phoneticPr fontId="4"/>
  </si>
  <si>
    <t>フリガナ</t>
  </si>
  <si>
    <t>名    称</t>
  </si>
  <si>
    <t>連絡先</t>
  </si>
  <si>
    <t>FAX 番号</t>
  </si>
  <si>
    <t>生年月日</t>
  </si>
  <si>
    <t>非常勤（人）</t>
  </si>
  <si>
    <t>人</t>
  </si>
  <si>
    <t>添付書類</t>
  </si>
  <si>
    <t>○人員に関する基準の確認に必要な事項</t>
    <rPh sb="1" eb="18">
      <t>ジ</t>
    </rPh>
    <phoneticPr fontId="4"/>
  </si>
  <si>
    <t>－</t>
  </si>
  <si>
    <t>氏　　名</t>
    <phoneticPr fontId="4"/>
  </si>
  <si>
    <t>別添のとおり</t>
  </si>
  <si>
    <t>専  従</t>
  </si>
  <si>
    <t>兼  務</t>
  </si>
  <si>
    <t>住所</t>
    <phoneticPr fontId="4"/>
  </si>
  <si>
    <t>常  勤（人）</t>
  </si>
  <si>
    <t>管 理 者</t>
    <phoneticPr fontId="4"/>
  </si>
  <si>
    <t>介護支援専門員</t>
  </si>
  <si>
    <t>指定地域密着型サービス事業所</t>
    <rPh sb="0" eb="2">
      <t>シテイ</t>
    </rPh>
    <rPh sb="2" eb="4">
      <t>チイキ</t>
    </rPh>
    <rPh sb="4" eb="7">
      <t>ミッチャクガタ</t>
    </rPh>
    <rPh sb="11" eb="14">
      <t>ジギョウショ</t>
    </rPh>
    <phoneticPr fontId="4"/>
  </si>
  <si>
    <t>指定地域密着型介護予防サービス事業所</t>
    <rPh sb="0" eb="2">
      <t>シテイ</t>
    </rPh>
    <rPh sb="2" eb="4">
      <t>チイキ</t>
    </rPh>
    <rPh sb="4" eb="7">
      <t>ミッチャクガタ</t>
    </rPh>
    <rPh sb="7" eb="9">
      <t>カイゴ</t>
    </rPh>
    <rPh sb="9" eb="11">
      <t>ヨボウ</t>
    </rPh>
    <rPh sb="15" eb="18">
      <t>ジギョウショ</t>
    </rPh>
    <phoneticPr fontId="4"/>
  </si>
  <si>
    <t>指定居宅介護支援事業所</t>
    <rPh sb="0" eb="2">
      <t>シテイ</t>
    </rPh>
    <rPh sb="2" eb="4">
      <t>キョタク</t>
    </rPh>
    <rPh sb="4" eb="6">
      <t>カイゴ</t>
    </rPh>
    <rPh sb="6" eb="8">
      <t>シエン</t>
    </rPh>
    <rPh sb="8" eb="11">
      <t>ジギョウショ</t>
    </rPh>
    <phoneticPr fontId="4"/>
  </si>
  <si>
    <t>事業所番号</t>
    <rPh sb="0" eb="3">
      <t>ジギョウショ</t>
    </rPh>
    <rPh sb="3" eb="5">
      <t>バンゴウ</t>
    </rPh>
    <phoneticPr fontId="4"/>
  </si>
  <si>
    <t xml:space="preserve"> －  </t>
    <phoneticPr fontId="4"/>
  </si>
  <si>
    <t xml:space="preserve">    ）</t>
  </si>
  <si>
    <t>)</t>
    <phoneticPr fontId="4"/>
  </si>
  <si>
    <t>当該居宅介護支援事業所における介護支援専門員との兼務の有無</t>
    <phoneticPr fontId="4"/>
  </si>
  <si>
    <t>従業者の職種・員数（人）</t>
  </si>
  <si>
    <t>事業開始時の利用者の推定数</t>
    <rPh sb="10" eb="12">
      <t>スイテイ</t>
    </rPh>
    <phoneticPr fontId="4"/>
  </si>
  <si>
    <t>法人番号</t>
    <rPh sb="0" eb="2">
      <t>ホウジン</t>
    </rPh>
    <rPh sb="2" eb="4">
      <t>バンゴウ</t>
    </rPh>
    <phoneticPr fontId="4"/>
  </si>
  <si>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4"/>
  </si>
  <si>
    <t>同一敷地内の他の事業所
又は施設の従業者との兼務
（兼務の場合のみ記入）</t>
    <phoneticPr fontId="4"/>
  </si>
  <si>
    <t>市（区・町・村）長殿</t>
    <rPh sb="0" eb="1">
      <t>シ</t>
    </rPh>
    <rPh sb="2" eb="3">
      <t>ク</t>
    </rPh>
    <rPh sb="4" eb="5">
      <t>マチ</t>
    </rPh>
    <rPh sb="6" eb="7">
      <t>ムラ</t>
    </rPh>
    <rPh sb="8" eb="9">
      <t>オサ</t>
    </rPh>
    <rPh sb="9" eb="10">
      <t>ドノ</t>
    </rPh>
    <phoneticPr fontId="4"/>
  </si>
  <si>
    <t>付表第二号（十一）  指定居宅介護支援事業所の指定等に係る記載事項</t>
    <rPh sb="25" eb="26">
      <t>トウ</t>
    </rPh>
    <phoneticPr fontId="4"/>
  </si>
  <si>
    <t>ﾒｰﾙｱﾄﾞﾚｽ</t>
    <phoneticPr fontId="4"/>
  </si>
  <si>
    <t>電　話</t>
    <rPh sb="0" eb="1">
      <t>デン</t>
    </rPh>
    <rPh sb="2" eb="3">
      <t>ハナシ</t>
    </rPh>
    <phoneticPr fontId="4"/>
  </si>
  <si>
    <t>担当者名</t>
    <rPh sb="0" eb="3">
      <t>タントウシャ</t>
    </rPh>
    <rPh sb="3" eb="4">
      <t>メイ</t>
    </rPh>
    <phoneticPr fontId="4"/>
  </si>
  <si>
    <t>事業所名</t>
    <rPh sb="0" eb="3">
      <t>ジギョウショ</t>
    </rPh>
    <rPh sb="3" eb="4">
      <t>メイ</t>
    </rPh>
    <phoneticPr fontId="4"/>
  </si>
  <si>
    <t>提出者（問合先）</t>
    <rPh sb="0" eb="2">
      <t>テイシュツ</t>
    </rPh>
    <rPh sb="2" eb="3">
      <t>シャ</t>
    </rPh>
    <rPh sb="4" eb="6">
      <t>トイアワ</t>
    </rPh>
    <rPh sb="6" eb="7">
      <t>サキ</t>
    </rPh>
    <phoneticPr fontId="4"/>
  </si>
  <si>
    <t>３「管理者の経歴」は、主任介護支援専門員研修修了証（経過措置期間中は介護支援専門員証の写し）を添付ください。</t>
    <rPh sb="2" eb="5">
      <t>カンリシャ</t>
    </rPh>
    <rPh sb="6" eb="8">
      <t>ケイレキ</t>
    </rPh>
    <rPh sb="11" eb="13">
      <t>シュニン</t>
    </rPh>
    <rPh sb="13" eb="15">
      <t>カイゴ</t>
    </rPh>
    <rPh sb="15" eb="17">
      <t>シエン</t>
    </rPh>
    <rPh sb="17" eb="20">
      <t>センモンイン</t>
    </rPh>
    <rPh sb="20" eb="22">
      <t>ケンシュウ</t>
    </rPh>
    <rPh sb="22" eb="25">
      <t>シュウリョウショウ</t>
    </rPh>
    <rPh sb="26" eb="28">
      <t>ケイカ</t>
    </rPh>
    <rPh sb="28" eb="30">
      <t>ソチ</t>
    </rPh>
    <rPh sb="30" eb="33">
      <t>キカンチュウ</t>
    </rPh>
    <rPh sb="34" eb="36">
      <t>カイゴ</t>
    </rPh>
    <rPh sb="36" eb="38">
      <t>シエン</t>
    </rPh>
    <rPh sb="38" eb="41">
      <t>センモンイン</t>
    </rPh>
    <rPh sb="41" eb="42">
      <t>ショウ</t>
    </rPh>
    <rPh sb="43" eb="44">
      <t>ウツ</t>
    </rPh>
    <rPh sb="47" eb="49">
      <t>テンプ</t>
    </rPh>
    <phoneticPr fontId="4"/>
  </si>
  <si>
    <t>※３</t>
    <phoneticPr fontId="4"/>
  </si>
  <si>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4"/>
  </si>
  <si>
    <t>※２</t>
    <phoneticPr fontId="4"/>
  </si>
  <si>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4"/>
  </si>
  <si>
    <t>※１</t>
    <phoneticPr fontId="4"/>
  </si>
  <si>
    <t>添付</t>
    <rPh sb="0" eb="2">
      <t>テンプ</t>
    </rPh>
    <phoneticPr fontId="42"/>
  </si>
  <si>
    <t>標準様式７</t>
    <rPh sb="2" eb="4">
      <t>ヨウシキ</t>
    </rPh>
    <phoneticPr fontId="4"/>
  </si>
  <si>
    <t>介護支援専門員の氏名及びその登録番号</t>
    <phoneticPr fontId="4"/>
  </si>
  <si>
    <t>標準様式６</t>
    <rPh sb="2" eb="4">
      <t>ヨウシキ</t>
    </rPh>
    <phoneticPr fontId="4"/>
  </si>
  <si>
    <t>誓約書</t>
    <rPh sb="0" eb="3">
      <t>セイヤクショ</t>
    </rPh>
    <phoneticPr fontId="4"/>
  </si>
  <si>
    <t>添付省略</t>
    <phoneticPr fontId="42"/>
  </si>
  <si>
    <t>関係市町村並びに他の保健医療・福祉サービスの提供主体との連携の内容</t>
    <phoneticPr fontId="4"/>
  </si>
  <si>
    <t>標準様式5</t>
    <rPh sb="2" eb="4">
      <t>ヨウシキ</t>
    </rPh>
    <phoneticPr fontId="4"/>
  </si>
  <si>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4"/>
  </si>
  <si>
    <t>運営規程</t>
    <rPh sb="0" eb="2">
      <t>ウンエイ</t>
    </rPh>
    <rPh sb="2" eb="4">
      <t>キテイ</t>
    </rPh>
    <phoneticPr fontId="4"/>
  </si>
  <si>
    <t>標準様式３</t>
    <rPh sb="2" eb="4">
      <t>ヨウシキ</t>
    </rPh>
    <phoneticPr fontId="4"/>
  </si>
  <si>
    <t>平面図</t>
    <rPh sb="0" eb="3">
      <t>ヘイメンズ</t>
    </rPh>
    <phoneticPr fontId="4"/>
  </si>
  <si>
    <t>管理者の経歴</t>
    <rPh sb="0" eb="3">
      <t>カンリシャ</t>
    </rPh>
    <rPh sb="4" eb="6">
      <t>ケイレキ</t>
    </rPh>
    <phoneticPr fontId="4"/>
  </si>
  <si>
    <t>標準様式１</t>
    <rPh sb="2" eb="4">
      <t>ヨウシキ</t>
    </rPh>
    <phoneticPr fontId="4"/>
  </si>
  <si>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4"/>
  </si>
  <si>
    <t>登記事項証明書又は条例等</t>
    <rPh sb="0" eb="2">
      <t>トウキ</t>
    </rPh>
    <rPh sb="2" eb="4">
      <t>ジコウ</t>
    </rPh>
    <rPh sb="4" eb="7">
      <t>ショウメイショ</t>
    </rPh>
    <rPh sb="7" eb="8">
      <t>マタ</t>
    </rPh>
    <rPh sb="9" eb="11">
      <t>ジョウレイ</t>
    </rPh>
    <rPh sb="11" eb="12">
      <t>トウ</t>
    </rPh>
    <phoneticPr fontId="4"/>
  </si>
  <si>
    <t>更新申請
（※２）</t>
    <rPh sb="0" eb="2">
      <t>コウシン</t>
    </rPh>
    <rPh sb="2" eb="4">
      <t>シンセイ</t>
    </rPh>
    <phoneticPr fontId="4"/>
  </si>
  <si>
    <t>新規指定申請
（※１）</t>
    <rPh sb="0" eb="2">
      <t>シンキ</t>
    </rPh>
    <rPh sb="2" eb="4">
      <t>シテイ</t>
    </rPh>
    <rPh sb="4" eb="6">
      <t>シンセイ</t>
    </rPh>
    <phoneticPr fontId="4"/>
  </si>
  <si>
    <t>標準様式</t>
    <rPh sb="0" eb="2">
      <t>ヒョウジュン</t>
    </rPh>
    <rPh sb="2" eb="4">
      <t>ヨウシキ</t>
    </rPh>
    <phoneticPr fontId="4"/>
  </si>
  <si>
    <t>添付書類</t>
    <rPh sb="0" eb="2">
      <t>テンプ</t>
    </rPh>
    <rPh sb="2" eb="4">
      <t>ショルイ</t>
    </rPh>
    <phoneticPr fontId="4"/>
  </si>
  <si>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4"/>
  </si>
  <si>
    <t>付表第二号（十一） 指定居宅介護支援事業所の指定に係る記載事項・チェックリスト</t>
    <phoneticPr fontId="4"/>
  </si>
  <si>
    <t>（別添）</t>
    <rPh sb="1" eb="3">
      <t>ベッテン</t>
    </rPh>
    <phoneticPr fontId="4"/>
  </si>
  <si>
    <t>（標準様式６）</t>
    <rPh sb="1" eb="3">
      <t>ヒョウジュン</t>
    </rPh>
    <rPh sb="3" eb="5">
      <t>ヨウシキ</t>
    </rPh>
    <phoneticPr fontId="4"/>
  </si>
  <si>
    <t>誓　約　書</t>
    <phoneticPr fontId="4"/>
  </si>
  <si>
    <t>年</t>
    <rPh sb="0" eb="1">
      <t>ネン</t>
    </rPh>
    <phoneticPr fontId="4"/>
  </si>
  <si>
    <t>月</t>
    <rPh sb="0" eb="1">
      <t>ゲツ</t>
    </rPh>
    <phoneticPr fontId="4"/>
  </si>
  <si>
    <t>日</t>
    <rPh sb="0" eb="1">
      <t>ニチ</t>
    </rPh>
    <phoneticPr fontId="4"/>
  </si>
  <si>
    <t>○○</t>
    <phoneticPr fontId="4"/>
  </si>
  <si>
    <t>市（町・村）長     殿</t>
    <phoneticPr fontId="4"/>
  </si>
  <si>
    <t xml:space="preserve">申請者    </t>
    <phoneticPr fontId="4"/>
  </si>
  <si>
    <t>（名称）</t>
    <rPh sb="1" eb="3">
      <t>メイショウ</t>
    </rPh>
    <phoneticPr fontId="4"/>
  </si>
  <si>
    <t>（代表者の職名・氏名）</t>
    <rPh sb="1" eb="4">
      <t>ダイヒョウシャ</t>
    </rPh>
    <rPh sb="5" eb="7">
      <t>ショクメイ</t>
    </rPh>
    <rPh sb="8" eb="10">
      <t>シメイ</t>
    </rPh>
    <phoneticPr fontId="4"/>
  </si>
  <si>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4"/>
  </si>
  <si>
    <t>別紙①：　地域密着型サービス事業所向け</t>
    <rPh sb="0" eb="2">
      <t>ベッシ</t>
    </rPh>
    <rPh sb="17" eb="18">
      <t>ム</t>
    </rPh>
    <phoneticPr fontId="4"/>
  </si>
  <si>
    <t>別紙②：　居宅介護支援事業所向け</t>
    <rPh sb="0" eb="2">
      <t>ベッシ</t>
    </rPh>
    <rPh sb="14" eb="15">
      <t>ム</t>
    </rPh>
    <phoneticPr fontId="4"/>
  </si>
  <si>
    <t>別紙③：　地域密着型介護予防サービス事業所向け</t>
    <rPh sb="0" eb="2">
      <t>ベッシ</t>
    </rPh>
    <rPh sb="21" eb="22">
      <t>ム</t>
    </rPh>
    <phoneticPr fontId="4"/>
  </si>
  <si>
    <t>別紙④：　介護予防支援事業所向け</t>
    <rPh sb="0" eb="2">
      <t>ベッシ</t>
    </rPh>
    <rPh sb="5" eb="11">
      <t>カイゴヨボウシエン</t>
    </rPh>
    <rPh sb="11" eb="14">
      <t>ジギョウショ</t>
    </rPh>
    <rPh sb="14" eb="15">
      <t>ム</t>
    </rPh>
    <phoneticPr fontId="4"/>
  </si>
  <si>
    <t>（該当に○）</t>
    <rPh sb="1" eb="3">
      <t>ガイトウ</t>
    </rPh>
    <phoneticPr fontId="4"/>
  </si>
  <si>
    <t>（別紙①：地域密着型サービス事業所向け）</t>
    <rPh sb="1" eb="3">
      <t>ベッシ</t>
    </rPh>
    <rPh sb="17" eb="18">
      <t>ム</t>
    </rPh>
    <phoneticPr fontId="51"/>
  </si>
  <si>
    <t>介護保険法第７８条の２第４項</t>
    <phoneticPr fontId="51"/>
  </si>
  <si>
    <t>一</t>
    <rPh sb="0" eb="1">
      <t>イチ</t>
    </rPh>
    <phoneticPr fontId="4"/>
  </si>
  <si>
    <t>申請者が市町村の条例で定める者でないとき。</t>
    <phoneticPr fontId="4"/>
  </si>
  <si>
    <t>二</t>
    <rPh sb="0" eb="1">
      <t>ニ</t>
    </rPh>
    <phoneticPr fontId="4"/>
  </si>
  <si>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4"/>
  </si>
  <si>
    <t>三</t>
    <rPh sb="0" eb="1">
      <t>サン</t>
    </rPh>
    <phoneticPr fontId="4"/>
  </si>
  <si>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4"/>
  </si>
  <si>
    <t>四</t>
    <rPh sb="0" eb="1">
      <t>ヨン</t>
    </rPh>
    <phoneticPr fontId="4"/>
  </si>
  <si>
    <t>当該申請に係る事業所が当該市町村の区域の外にある場合であって、その所在地の市町村長（以下この条において「所在地市町村長」という。）の同意を得ていないとき。</t>
    <phoneticPr fontId="4"/>
  </si>
  <si>
    <t>四の二</t>
    <rPh sb="0" eb="1">
      <t>ヨン</t>
    </rPh>
    <rPh sb="2" eb="3">
      <t>ニ</t>
    </rPh>
    <phoneticPr fontId="4"/>
  </si>
  <si>
    <t>申請者が、禁錮以上の刑に処せられ、その執行を終わり、又は執行を受けることがなくなるまでの者であるとき。</t>
    <phoneticPr fontId="4"/>
  </si>
  <si>
    <t>五</t>
    <rPh sb="0" eb="1">
      <t>ゴ</t>
    </rPh>
    <phoneticPr fontId="4"/>
  </si>
  <si>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4"/>
  </si>
  <si>
    <t>五の二</t>
    <rPh sb="0" eb="1">
      <t>ゴ</t>
    </rPh>
    <rPh sb="2" eb="3">
      <t>ニ</t>
    </rPh>
    <phoneticPr fontId="4"/>
  </si>
  <si>
    <t>申請者が、労働に関する法律の規定であって政令で定めるものにより罰金の刑に処せられ、その執行を終わり、又は執行を受けることがなくなるまでの者であるとき。</t>
    <phoneticPr fontId="4"/>
  </si>
  <si>
    <t>五の三</t>
    <rPh sb="0" eb="1">
      <t>ゴ</t>
    </rPh>
    <rPh sb="2" eb="3">
      <t>サン</t>
    </rPh>
    <phoneticPr fontId="4"/>
  </si>
  <si>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4"/>
  </si>
  <si>
    <t>六</t>
    <rPh sb="0" eb="1">
      <t>ロク</t>
    </rPh>
    <phoneticPr fontId="4"/>
  </si>
  <si>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</si>
  <si>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六の二</t>
    <rPh sb="0" eb="1">
      <t>ロク</t>
    </rPh>
    <rPh sb="2" eb="3">
      <t>ニ</t>
    </rPh>
    <phoneticPr fontId="4"/>
  </si>
  <si>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</si>
  <si>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六の三</t>
    <rPh sb="0" eb="1">
      <t>ロク</t>
    </rPh>
    <rPh sb="2" eb="3">
      <t>サン</t>
    </rPh>
    <phoneticPr fontId="4"/>
  </si>
  <si>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</si>
  <si>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七</t>
    <rPh sb="0" eb="1">
      <t>ナナ</t>
    </rPh>
    <phoneticPr fontId="4"/>
  </si>
  <si>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4"/>
  </si>
  <si>
    <t>七の二</t>
    <rPh sb="0" eb="1">
      <t>ナナ</t>
    </rPh>
    <rPh sb="2" eb="3">
      <t>ニ</t>
    </rPh>
    <phoneticPr fontId="4"/>
  </si>
  <si>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4"/>
  </si>
  <si>
    <t>八</t>
    <rPh sb="0" eb="1">
      <t>ハチ</t>
    </rPh>
    <phoneticPr fontId="4"/>
  </si>
  <si>
    <t>申請者が、指定の申請前五年以内に居宅サービス等に関し不正又は著しく不当な行為をした者であるとき。</t>
    <phoneticPr fontId="4"/>
  </si>
  <si>
    <t>九</t>
    <rPh sb="0" eb="1">
      <t>キュウ</t>
    </rPh>
    <phoneticPr fontId="4"/>
  </si>
  <si>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4"/>
  </si>
  <si>
    <t>十</t>
    <rPh sb="0" eb="1">
      <t>ジュウ</t>
    </rPh>
    <phoneticPr fontId="4"/>
  </si>
  <si>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4"/>
  </si>
  <si>
    <t>十一</t>
    <rPh sb="0" eb="2">
      <t>ジュウイチ</t>
    </rPh>
    <phoneticPr fontId="4"/>
  </si>
  <si>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4"/>
  </si>
  <si>
    <t>十二</t>
    <rPh sb="0" eb="2">
      <t>ジュウニ</t>
    </rPh>
    <phoneticPr fontId="4"/>
  </si>
  <si>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4"/>
  </si>
  <si>
    <t>（別紙②：居宅介護支援事業所向け）</t>
    <rPh sb="1" eb="3">
      <t>ベッシ</t>
    </rPh>
    <rPh sb="14" eb="15">
      <t>ム</t>
    </rPh>
    <phoneticPr fontId="51"/>
  </si>
  <si>
    <t>介護保険法第７９条第２項</t>
    <phoneticPr fontId="51"/>
  </si>
  <si>
    <t>当該申請に係る事業所の介護支援専門員の人員が、第八十一条第一項の市町村の条例で定める員数を満たしていないとき。</t>
    <phoneticPr fontId="4"/>
  </si>
  <si>
    <t>申請者が、第八十一条第二項に規定する指定居宅介護支援の事業の運営に関する基準に従って適正な居宅介護支援事業の運営をすることができないと認められるとき。</t>
    <phoneticPr fontId="4"/>
  </si>
  <si>
    <t>三の二</t>
    <rPh sb="0" eb="1">
      <t>サン</t>
    </rPh>
    <rPh sb="2" eb="3">
      <t>ニ</t>
    </rPh>
    <phoneticPr fontId="4"/>
  </si>
  <si>
    <t>四の三</t>
    <rPh sb="0" eb="1">
      <t>ヨン</t>
    </rPh>
    <rPh sb="2" eb="3">
      <t>サン</t>
    </rPh>
    <phoneticPr fontId="4"/>
  </si>
  <si>
    <t>申請者が、第八十四条第一項又は第百十五条の三十五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</si>
  <si>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申請者と密接な関係を有する者が、第八十四条第一項又は第百十五条の三十五第六項の規定により指定を取り消され、その取消しの日から起算して五年を経過していない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</si>
  <si>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申請者が、第八十四条第一項又は第百十五条の三十五第六項の規定による指定の取消しの処分に係る行政手続法第十五条の規定による通知があった日から当該処分をする日又は処分をしないことを決定する日までの間に第八十二条第二項の規定による事業の廃止の届出をした者（当該事業の廃止について相当の理由がある者を除く。）で、当該届出の日から起算して五年を経過しないものであるとき。</t>
    <phoneticPr fontId="4"/>
  </si>
  <si>
    <t>申請者が、第八十三条第一項の規定による検査が行われた日から聴聞決定予定日（当該検査の結果に基づき第八十四条第一項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八十二条第二項の規定による事業の廃止の届出をした者（当該事業の廃止について相当の理由がある者を除く。）で、当該届出の日から起算して五年を経過しないものであるとき。</t>
    <phoneticPr fontId="4"/>
  </si>
  <si>
    <t>第六号に規定する期間内に第八十二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4"/>
  </si>
  <si>
    <t>申請者が、法人で、その役員等のうちに第三号の二から第五号まで又は第六号から前号までのいずれかに該当する者のあるものであるとき。</t>
    <phoneticPr fontId="4"/>
  </si>
  <si>
    <t>申請者が、法人でない事業所で、その管理者が第三号の二から第五号まで又は第六号から第七号までのいずれかに該当する者であるとき。</t>
    <phoneticPr fontId="4"/>
  </si>
  <si>
    <t>（別紙③：地域密着型介護予防サービス事業所向け）</t>
    <rPh sb="1" eb="3">
      <t>ベッシ</t>
    </rPh>
    <rPh sb="5" eb="7">
      <t>チイキ</t>
    </rPh>
    <rPh sb="7" eb="10">
      <t>ミッチャクガタ</t>
    </rPh>
    <rPh sb="10" eb="12">
      <t>カイゴ</t>
    </rPh>
    <rPh sb="12" eb="14">
      <t>ヨボウ</t>
    </rPh>
    <rPh sb="18" eb="21">
      <t>ジギョウショ</t>
    </rPh>
    <rPh sb="21" eb="22">
      <t>ム</t>
    </rPh>
    <phoneticPr fontId="51"/>
  </si>
  <si>
    <t>介護保険法第１１５条の１２第２項</t>
    <phoneticPr fontId="51"/>
  </si>
  <si>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4"/>
  </si>
  <si>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4"/>
  </si>
  <si>
    <t>当該申請に係る事業所が当該市町村の区域の外にある場合であって、その所在地の市町村長の同意を得ていないとき。</t>
    <phoneticPr fontId="4"/>
  </si>
  <si>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</si>
  <si>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</si>
  <si>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</si>
  <si>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phoneticPr fontId="4"/>
  </si>
  <si>
    <t>七の二</t>
    <rPh sb="0" eb="1">
      <t>シチ</t>
    </rPh>
    <rPh sb="2" eb="3">
      <t>フタ</t>
    </rPh>
    <phoneticPr fontId="4"/>
  </si>
  <si>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4"/>
  </si>
  <si>
    <t>申請者（介護予防認知症対応型共同生活介護に係る指定の申請者を除く。）が、法人で、その役員等のうちに第四号の二から第六号まで又は前三号のいずれかに該当する者のあるものであるとき。</t>
    <phoneticPr fontId="4"/>
  </si>
  <si>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phoneticPr fontId="4"/>
  </si>
  <si>
    <t>申請者（介護予防認知症対応型共同生活介護に係る指定の申請者を除く。）が、法人でない事業所で、その管理者が第四号の二から第六号まで又は第七号から第八号までのいずれかに該当する者であるとき。</t>
    <phoneticPr fontId="4"/>
  </si>
  <si>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phoneticPr fontId="4"/>
  </si>
  <si>
    <t>（別紙④：介護予防支援事業所向け）</t>
    <rPh sb="1" eb="3">
      <t>ベッシ</t>
    </rPh>
    <rPh sb="5" eb="7">
      <t>カイゴ</t>
    </rPh>
    <rPh sb="7" eb="9">
      <t>ヨボウ</t>
    </rPh>
    <rPh sb="9" eb="11">
      <t>シエン</t>
    </rPh>
    <rPh sb="11" eb="14">
      <t>ジギョウショ</t>
    </rPh>
    <rPh sb="14" eb="15">
      <t>ム</t>
    </rPh>
    <phoneticPr fontId="51"/>
  </si>
  <si>
    <t>介護保険法第115条の22第２項</t>
    <phoneticPr fontId="51"/>
  </si>
  <si>
    <t>当該申請に係る事業所の従業者の知識及び技能並びに人員が、第百十五条の二十四第一項の市町村の条例で定める基準及び同項の市町村の条例で定める員数を満たしていないとき。</t>
    <phoneticPr fontId="4"/>
  </si>
  <si>
    <t>申請者が、第百十五条の二十四第二項に規定する指定介護予防支援に係る介護予防のための効果的な支援の方法に関する基準又は指定介護予防支援の事業の運営に関する基準に従って適正な介護予防支援事業の運営をすることができないと認められるとき。</t>
    <phoneticPr fontId="4"/>
  </si>
  <si>
    <t>申請者が、第百十五条の二十九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</si>
  <si>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五の二　申請者と密接な関係を有する者が、第百十五条の二十九の規定により指定を取り消され、その取消しの日から起算して五年を経過していない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</si>
  <si>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申請者が、第百十五条の二十九の規定による指定の取消しの処分に係る行政手続法第十五条の規定による通知があった日から当該処分をする日又は処分をしないことを決定する日までの間に第百十五条の二十五第二項の規定による事業の廃止の届出をした者(当該事業の廃止について相当の理由がある者を除く。)で、当該届出の日から起算して五年を経過しないものであるとき。</t>
    <phoneticPr fontId="4"/>
  </si>
  <si>
    <t>申請者が、第百十五条の二十七第一項の規定による検査が行われた日から聴聞決定予定日(当該検査の結果に基づき第百十五条の二十九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百十五条の二十五第二項の規定による事業の廃止の届出をした者(当該事業の廃止について相当の理由がある者を除く。)で、当該届出の日から起算して五年を経過しないものであるとき。</t>
    <phoneticPr fontId="4"/>
  </si>
  <si>
    <t>第六号に規定する期間内に第百十五条の二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4"/>
  </si>
  <si>
    <t>＝</t>
    <phoneticPr fontId="42"/>
  </si>
  <si>
    <t>＋</t>
    <phoneticPr fontId="42"/>
  </si>
  <si>
    <t>合計</t>
    <rPh sb="0" eb="2">
      <t>ゴウケイ</t>
    </rPh>
    <phoneticPr fontId="42"/>
  </si>
  <si>
    <t>常勤換算方法による人数</t>
    <rPh sb="0" eb="2">
      <t>ジョウキン</t>
    </rPh>
    <rPh sb="2" eb="4">
      <t>カンサン</t>
    </rPh>
    <rPh sb="4" eb="6">
      <t>ホウホウ</t>
    </rPh>
    <rPh sb="9" eb="11">
      <t>ニンズウ</t>
    </rPh>
    <phoneticPr fontId="42"/>
  </si>
  <si>
    <t>常勤の従業者の人数</t>
  </si>
  <si>
    <t>常勤換算方法対象外の</t>
    <rPh sb="0" eb="2">
      <t>ジョウキン</t>
    </rPh>
    <rPh sb="2" eb="4">
      <t>カンサン</t>
    </rPh>
    <rPh sb="4" eb="6">
      <t>ホウホウ</t>
    </rPh>
    <rPh sb="6" eb="9">
      <t>タイショウガイ</t>
    </rPh>
    <phoneticPr fontId="42"/>
  </si>
  <si>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42"/>
  </si>
  <si>
    <t>（小数点第2位以下切り捨て）</t>
    <rPh sb="1" eb="4">
      <t>ショウスウテン</t>
    </rPh>
    <rPh sb="4" eb="5">
      <t>ダイ</t>
    </rPh>
    <rPh sb="6" eb="7">
      <t>イ</t>
    </rPh>
    <rPh sb="7" eb="9">
      <t>イカ</t>
    </rPh>
    <rPh sb="9" eb="10">
      <t>キ</t>
    </rPh>
    <rPh sb="11" eb="12">
      <t>ス</t>
    </rPh>
    <phoneticPr fontId="42"/>
  </si>
  <si>
    <t>÷</t>
    <phoneticPr fontId="42"/>
  </si>
  <si>
    <t>常勤換算後の人数</t>
    <rPh sb="0" eb="2">
      <t>ジョウキン</t>
    </rPh>
    <rPh sb="2" eb="4">
      <t>カンサン</t>
    </rPh>
    <rPh sb="4" eb="5">
      <t>ゴ</t>
    </rPh>
    <rPh sb="6" eb="8">
      <t>ニンズウ</t>
    </rPh>
    <phoneticPr fontId="42"/>
  </si>
  <si>
    <t>常勤の従業者が</t>
    <rPh sb="0" eb="2">
      <t>ジョウキン</t>
    </rPh>
    <rPh sb="3" eb="6">
      <t>ジュウギョウシャ</t>
    </rPh>
    <phoneticPr fontId="42"/>
  </si>
  <si>
    <t>常勤換算の</t>
    <rPh sb="0" eb="2">
      <t>ジョウキン</t>
    </rPh>
    <rPh sb="2" eb="4">
      <t>カンサン</t>
    </rPh>
    <phoneticPr fontId="42"/>
  </si>
  <si>
    <t>週</t>
  </si>
  <si>
    <t>基準：</t>
    <rPh sb="0" eb="2">
      <t>キジュン</t>
    </rPh>
    <phoneticPr fontId="42"/>
  </si>
  <si>
    <t>■ 常勤換算方法による人数</t>
    <rPh sb="2" eb="4">
      <t>ジョウキン</t>
    </rPh>
    <rPh sb="4" eb="6">
      <t>カンサン</t>
    </rPh>
    <rPh sb="6" eb="8">
      <t>ホウホウ</t>
    </rPh>
    <rPh sb="11" eb="13">
      <t>ニンズウ</t>
    </rPh>
    <phoneticPr fontId="42"/>
  </si>
  <si>
    <t>-</t>
    <phoneticPr fontId="42"/>
  </si>
  <si>
    <t>D</t>
    <phoneticPr fontId="42"/>
  </si>
  <si>
    <t>非常勤で兼務</t>
    <rPh sb="0" eb="3">
      <t>ヒジョウキン</t>
    </rPh>
    <rPh sb="4" eb="6">
      <t>ケンム</t>
    </rPh>
    <phoneticPr fontId="42"/>
  </si>
  <si>
    <t>C</t>
    <phoneticPr fontId="42"/>
  </si>
  <si>
    <t>非常勤で専従</t>
    <rPh sb="0" eb="3">
      <t>ヒジョウキン</t>
    </rPh>
    <rPh sb="4" eb="6">
      <t>センジュウ</t>
    </rPh>
    <phoneticPr fontId="42"/>
  </si>
  <si>
    <t>B</t>
    <phoneticPr fontId="42"/>
  </si>
  <si>
    <t>常勤で兼務</t>
    <rPh sb="0" eb="2">
      <t>ジョウキン</t>
    </rPh>
    <rPh sb="3" eb="5">
      <t>ケンム</t>
    </rPh>
    <phoneticPr fontId="42"/>
  </si>
  <si>
    <t>A</t>
    <phoneticPr fontId="42"/>
  </si>
  <si>
    <t>常勤で専従</t>
    <rPh sb="0" eb="2">
      <t>ジョウキン</t>
    </rPh>
    <rPh sb="3" eb="5">
      <t>センジュウ</t>
    </rPh>
    <phoneticPr fontId="42"/>
  </si>
  <si>
    <t>常勤の従業者の人数</t>
    <rPh sb="0" eb="2">
      <t>ジョウキン</t>
    </rPh>
    <rPh sb="3" eb="6">
      <t>ジュウギョウシャ</t>
    </rPh>
    <rPh sb="7" eb="9">
      <t>ニンズウ</t>
    </rPh>
    <phoneticPr fontId="42"/>
  </si>
  <si>
    <t>週平均</t>
    <rPh sb="0" eb="3">
      <t>シュウヘイキン</t>
    </rPh>
    <phoneticPr fontId="42"/>
  </si>
  <si>
    <t>当月合計</t>
    <rPh sb="0" eb="2">
      <t>トウゲツ</t>
    </rPh>
    <rPh sb="2" eb="4">
      <t>ゴウケイ</t>
    </rPh>
    <phoneticPr fontId="42"/>
  </si>
  <si>
    <t>区分</t>
    <rPh sb="0" eb="2">
      <t>クブン</t>
    </rPh>
    <phoneticPr fontId="42"/>
  </si>
  <si>
    <t>記号</t>
    <rPh sb="0" eb="2">
      <t>キゴウ</t>
    </rPh>
    <phoneticPr fontId="42"/>
  </si>
  <si>
    <t>常勤換算の対象時間数</t>
    <rPh sb="0" eb="2">
      <t>ジョウキン</t>
    </rPh>
    <rPh sb="2" eb="4">
      <t>カンサン</t>
    </rPh>
    <rPh sb="5" eb="7">
      <t>タイショウ</t>
    </rPh>
    <rPh sb="7" eb="9">
      <t>ジカン</t>
    </rPh>
    <rPh sb="9" eb="10">
      <t>スウ</t>
    </rPh>
    <phoneticPr fontId="42"/>
  </si>
  <si>
    <t>勤務時間数合計</t>
    <rPh sb="0" eb="2">
      <t>キンム</t>
    </rPh>
    <rPh sb="2" eb="5">
      <t>ジカンスウ</t>
    </rPh>
    <rPh sb="5" eb="7">
      <t>ゴウケイ</t>
    </rPh>
    <phoneticPr fontId="42"/>
  </si>
  <si>
    <t>勤務形態</t>
    <rPh sb="0" eb="2">
      <t>キンム</t>
    </rPh>
    <rPh sb="2" eb="4">
      <t>ケイタイ</t>
    </rPh>
    <phoneticPr fontId="42"/>
  </si>
  <si>
    <t>（勤務形態の記号）</t>
    <rPh sb="1" eb="3">
      <t>キンム</t>
    </rPh>
    <rPh sb="3" eb="5">
      <t>ケイタイ</t>
    </rPh>
    <rPh sb="6" eb="8">
      <t>キゴウ</t>
    </rPh>
    <phoneticPr fontId="4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</si>
  <si>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42"/>
  </si>
  <si>
    <t>5週目</t>
    <rPh sb="1" eb="2">
      <t>シュウ</t>
    </rPh>
    <rPh sb="2" eb="3">
      <t>メ</t>
    </rPh>
    <phoneticPr fontId="42"/>
  </si>
  <si>
    <t>4週目</t>
    <rPh sb="1" eb="2">
      <t>シュウ</t>
    </rPh>
    <rPh sb="2" eb="3">
      <t>メ</t>
    </rPh>
    <phoneticPr fontId="42"/>
  </si>
  <si>
    <t>3週目</t>
    <rPh sb="1" eb="2">
      <t>シュウ</t>
    </rPh>
    <rPh sb="2" eb="3">
      <t>メ</t>
    </rPh>
    <phoneticPr fontId="42"/>
  </si>
  <si>
    <t>2週目</t>
    <rPh sb="1" eb="2">
      <t>シュウ</t>
    </rPh>
    <rPh sb="2" eb="3">
      <t>メ</t>
    </rPh>
    <phoneticPr fontId="42"/>
  </si>
  <si>
    <t>1週目</t>
    <rPh sb="1" eb="2">
      <t>シュウ</t>
    </rPh>
    <rPh sb="2" eb="3">
      <t>メ</t>
    </rPh>
    <phoneticPr fontId="4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</si>
  <si>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4"/>
  </si>
  <si>
    <r>
      <t xml:space="preserve">(11)
</t>
    </r>
    <r>
      <rPr>
        <sz val="11"/>
        <rFont val="HGSｺﾞｼｯｸM"/>
        <family val="3"/>
        <charset val="128"/>
      </rPr>
      <t>週平均
勤務時間数</t>
    </r>
    <rPh sb="6" eb="8">
      <t>ヘイキン</t>
    </rPh>
    <rPh sb="9" eb="11">
      <t>キンム</t>
    </rPh>
    <rPh sb="11" eb="13">
      <t>ジカン</t>
    </rPh>
    <rPh sb="13" eb="14">
      <t>スウ</t>
    </rPh>
    <phoneticPr fontId="4"/>
  </si>
  <si>
    <t>(9)</t>
    <phoneticPr fontId="42"/>
  </si>
  <si>
    <t>(8) 氏　名</t>
    <phoneticPr fontId="4"/>
  </si>
  <si>
    <t>(7)
資格</t>
    <rPh sb="4" eb="6">
      <t>シカク</t>
    </rPh>
    <phoneticPr fontId="42"/>
  </si>
  <si>
    <t>(6)
勤務
形態</t>
    <phoneticPr fontId="4"/>
  </si>
  <si>
    <t>(5) 
職種</t>
    <phoneticPr fontId="4"/>
  </si>
  <si>
    <t>No</t>
    <phoneticPr fontId="42"/>
  </si>
  <si>
    <t>日</t>
    <rPh sb="0" eb="1">
      <t>ニチ</t>
    </rPh>
    <phoneticPr fontId="42"/>
  </si>
  <si>
    <t>当月の日数</t>
    <rPh sb="0" eb="2">
      <t>トウゲツ</t>
    </rPh>
    <rPh sb="3" eb="5">
      <t>ニッスウ</t>
    </rPh>
    <phoneticPr fontId="42"/>
  </si>
  <si>
    <t>人</t>
    <rPh sb="0" eb="1">
      <t>ニン</t>
    </rPh>
    <phoneticPr fontId="42"/>
  </si>
  <si>
    <t>(4) 利用者数（新規の場合は推定数）</t>
  </si>
  <si>
    <t>時間/月</t>
    <rPh sb="0" eb="2">
      <t>ジカン</t>
    </rPh>
    <rPh sb="3" eb="4">
      <t>ツキ</t>
    </rPh>
    <phoneticPr fontId="42"/>
  </si>
  <si>
    <t>時間/週</t>
    <rPh sb="0" eb="2">
      <t>ジカン</t>
    </rPh>
    <rPh sb="3" eb="4">
      <t>シュウ</t>
    </rPh>
    <phoneticPr fontId="4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</si>
  <si>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42"/>
  </si>
  <si>
    <t>予定</t>
  </si>
  <si>
    <t>(2)</t>
    <phoneticPr fontId="42"/>
  </si>
  <si>
    <t>４週</t>
  </si>
  <si>
    <t>(1)</t>
    <phoneticPr fontId="42"/>
  </si>
  <si>
    <t>）</t>
    <phoneticPr fontId="42"/>
  </si>
  <si>
    <t>(</t>
    <phoneticPr fontId="42"/>
  </si>
  <si>
    <t>事業所名</t>
    <rPh sb="0" eb="3">
      <t>ジギョウショ</t>
    </rPh>
    <rPh sb="3" eb="4">
      <t>メイ</t>
    </rPh>
    <phoneticPr fontId="42"/>
  </si>
  <si>
    <t>月</t>
    <rPh sb="0" eb="1">
      <t>ゲツ</t>
    </rPh>
    <phoneticPr fontId="42"/>
  </si>
  <si>
    <t>年</t>
    <rPh sb="0" eb="1">
      <t>ネン</t>
    </rPh>
    <phoneticPr fontId="42"/>
  </si>
  <si>
    <t>)</t>
    <phoneticPr fontId="42"/>
  </si>
  <si>
    <t>令和</t>
    <rPh sb="0" eb="2">
      <t>レイワ</t>
    </rPh>
    <phoneticPr fontId="42"/>
  </si>
  <si>
    <t>居宅介護支援</t>
    <rPh sb="0" eb="2">
      <t>キョタク</t>
    </rPh>
    <rPh sb="2" eb="4">
      <t>カイゴ</t>
    </rPh>
    <rPh sb="4" eb="6">
      <t>シエン</t>
    </rPh>
    <phoneticPr fontId="42"/>
  </si>
  <si>
    <t>サービス種別</t>
    <rPh sb="4" eb="6">
      <t>シュベツ</t>
    </rPh>
    <phoneticPr fontId="42"/>
  </si>
  <si>
    <t>従業者の勤務の体制及び勤務形態一覧表</t>
    <phoneticPr fontId="42"/>
  </si>
  <si>
    <t>（標準様式1）</t>
    <rPh sb="1" eb="3">
      <t>ヒョウジュン</t>
    </rPh>
    <rPh sb="3" eb="5">
      <t>ヨウシキ</t>
    </rPh>
    <phoneticPr fontId="4"/>
  </si>
  <si>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4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</si>
  <si>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4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</si>
  <si>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42"/>
  </si>
  <si>
    <t>　　　　　手入力すること。</t>
    <phoneticPr fontId="42"/>
  </si>
  <si>
    <r>
      <t>　　　　　したがって、勤務形態「</t>
    </r>
    <r>
      <rPr>
        <sz val="11"/>
        <color rgb="FF000000"/>
        <rFont val="Calibri"/>
        <family val="2"/>
      </rPr>
      <t>A</t>
    </r>
    <r>
      <rPr>
        <sz val="11"/>
        <color rgb="FF000000"/>
        <rFont val="ＭＳ Ｐゴシック"/>
        <family val="3"/>
        <charset val="128"/>
        <scheme val="minor"/>
      </rPr>
      <t>：常勤で専従」及び「</t>
    </r>
    <r>
      <rPr>
        <sz val="11"/>
        <color rgb="FF000000"/>
        <rFont val="Calibri"/>
        <family val="2"/>
      </rPr>
      <t>B</t>
    </r>
    <r>
      <rPr>
        <sz val="11"/>
        <color rgb="FF000000"/>
        <rFont val="ＭＳ Ｐゴシック"/>
        <family val="3"/>
        <charset val="128"/>
        <scheme val="minor"/>
      </rPr>
      <t>：常勤で兼務」については、実態に応じて「常勤換算の対象時間数」及び「常勤換算方法対象外の常勤の従業者の人数」を確認し、</t>
    </r>
    <phoneticPr fontId="42"/>
  </si>
  <si>
    <t>　　　　　常勤の従業者の員数に換算する方法」であるため、常勤の従業者については常勤換算方法によらず、実人数で計算する。</t>
    <phoneticPr fontId="42"/>
  </si>
  <si>
    <t>　　　　○ 常勤換算方法とは、非常勤の従業者について「事業所の従業者の勤務延時間数を当該事業所において常勤の従業者が勤務すべき時間数で除することにより、</t>
    <phoneticPr fontId="42"/>
  </si>
  <si>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42"/>
  </si>
  <si>
    <t>　　　 その他、特記事項欄としてもご活用ください。</t>
    <rPh sb="6" eb="7">
      <t>タ</t>
    </rPh>
    <rPh sb="8" eb="10">
      <t>トッキ</t>
    </rPh>
    <rPh sb="10" eb="12">
      <t>ジコウ</t>
    </rPh>
    <rPh sb="12" eb="13">
      <t>ラン</t>
    </rPh>
    <rPh sb="18" eb="20">
      <t>カツヨウ</t>
    </rPh>
    <phoneticPr fontId="4"/>
  </si>
  <si>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42"/>
  </si>
  <si>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4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</si>
  <si>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42"/>
  </si>
  <si>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4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</si>
  <si>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42"/>
  </si>
  <si>
    <t>　　  ※ 指定基準の確認に際しては、４週分の入力で差し支えありません。</t>
    <phoneticPr fontId="42"/>
  </si>
  <si>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42"/>
  </si>
  <si>
    <t>　(8) 従業者の氏名を記入してください。</t>
    <rPh sb="5" eb="8">
      <t>ジュウギョウシャ</t>
    </rPh>
    <rPh sb="9" eb="11">
      <t>シメイ</t>
    </rPh>
    <rPh sb="12" eb="14">
      <t>キニュウ</t>
    </rPh>
    <phoneticPr fontId="42"/>
  </si>
  <si>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4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</si>
  <si>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4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</si>
  <si>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4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</si>
  <si>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4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</si>
  <si>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42"/>
  </si>
  <si>
    <t>（注）常勤・非常勤の区分について</t>
    <rPh sb="1" eb="2">
      <t>チュウ</t>
    </rPh>
    <rPh sb="3" eb="5">
      <t>ジョウキン</t>
    </rPh>
    <rPh sb="6" eb="9">
      <t>ヒジョウキン</t>
    </rPh>
    <rPh sb="10" eb="12">
      <t>クブン</t>
    </rPh>
    <phoneticPr fontId="4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</si>
  <si>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4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</si>
  <si>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4"/>
  </si>
  <si>
    <t>介護予防支援担当職員</t>
    <rPh sb="0" eb="2">
      <t>カイゴ</t>
    </rPh>
    <rPh sb="2" eb="4">
      <t>ヨボウ</t>
    </rPh>
    <rPh sb="4" eb="6">
      <t>シエン</t>
    </rPh>
    <rPh sb="6" eb="8">
      <t>タントウ</t>
    </rPh>
    <rPh sb="8" eb="10">
      <t>ショクイン</t>
    </rPh>
    <phoneticPr fontId="42"/>
  </si>
  <si>
    <t>介護支援専門員</t>
    <rPh sb="0" eb="2">
      <t>カイゴ</t>
    </rPh>
    <rPh sb="2" eb="4">
      <t>シエン</t>
    </rPh>
    <rPh sb="4" eb="7">
      <t>センモンイン</t>
    </rPh>
    <phoneticPr fontId="42"/>
  </si>
  <si>
    <t>管理者</t>
    <rPh sb="0" eb="3">
      <t>カンリシャ</t>
    </rPh>
    <phoneticPr fontId="42"/>
  </si>
  <si>
    <t>職種名</t>
    <rPh sb="0" eb="2">
      <t>ショクシュ</t>
    </rPh>
    <rPh sb="2" eb="3">
      <t>メイ</t>
    </rPh>
    <phoneticPr fontId="42"/>
  </si>
  <si>
    <t xml:space="preserve"> 　　 記入の順序は、職種ごとにまとめてください。</t>
    <rPh sb="4" eb="6">
      <t>キニュウ</t>
    </rPh>
    <rPh sb="7" eb="9">
      <t>ジュンジョ</t>
    </rPh>
    <rPh sb="11" eb="13">
      <t>ショクシュ</t>
    </rPh>
    <phoneticPr fontId="4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</si>
  <si>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42"/>
  </si>
  <si>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4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</si>
  <si>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4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</si>
  <si>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42"/>
  </si>
  <si>
    <t>　(1) 「４週」・「暦月」のいずれかを選択してください。</t>
    <rPh sb="7" eb="8">
      <t>シュウ</t>
    </rPh>
    <rPh sb="11" eb="12">
      <t>レキ</t>
    </rPh>
    <rPh sb="12" eb="13">
      <t>ツキ</t>
    </rPh>
    <rPh sb="20" eb="22">
      <t>センタク</t>
    </rPh>
    <phoneticPr fontId="4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</si>
  <si>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4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</si>
  <si>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42"/>
  </si>
  <si>
    <t>・・・プルダウンから選択して入力する必要がある箇所です。</t>
    <rPh sb="10" eb="12">
      <t>センタク</t>
    </rPh>
    <rPh sb="14" eb="16">
      <t>ニュウリョク</t>
    </rPh>
    <rPh sb="18" eb="20">
      <t>ヒツヨウ</t>
    </rPh>
    <rPh sb="23" eb="25">
      <t>カショ</t>
    </rPh>
    <phoneticPr fontId="42"/>
  </si>
  <si>
    <t>下記の記入方法に従って、入力してください。</t>
    <rPh sb="0" eb="2">
      <t>カキ</t>
    </rPh>
    <rPh sb="3" eb="5">
      <t>キニュウ</t>
    </rPh>
    <rPh sb="5" eb="7">
      <t>ホウホウ</t>
    </rPh>
    <rPh sb="8" eb="9">
      <t>シタガ</t>
    </rPh>
    <rPh sb="12" eb="14">
      <t>ニュウリョク</t>
    </rPh>
    <phoneticPr fontId="42"/>
  </si>
  <si>
    <t>・・・直接入力する必要がある箇所です。</t>
    <rPh sb="3" eb="5">
      <t>チョクセツ</t>
    </rPh>
    <rPh sb="5" eb="7">
      <t>ニュウリョク</t>
    </rPh>
    <rPh sb="9" eb="11">
      <t>ヒツヨウ</t>
    </rPh>
    <rPh sb="14" eb="16">
      <t>カショ</t>
    </rPh>
    <phoneticPr fontId="42"/>
  </si>
  <si>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4"/>
  </si>
  <si>
    <t>≪提出不要≫</t>
    <rPh sb="1" eb="3">
      <t>テイシュツ</t>
    </rPh>
    <rPh sb="3" eb="5">
      <t>フヨウ</t>
    </rPh>
    <phoneticPr fontId="4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</si>
  <si>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4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</si>
  <si>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42"/>
  </si>
  <si>
    <t>　・「名前」に職種名を入力</t>
    <rPh sb="3" eb="5">
      <t>ナマエ</t>
    </rPh>
    <rPh sb="7" eb="9">
      <t>ショクシュ</t>
    </rPh>
    <rPh sb="9" eb="10">
      <t>メイ</t>
    </rPh>
    <rPh sb="11" eb="13">
      <t>ニュウリョク</t>
    </rPh>
    <phoneticPr fontId="42"/>
  </si>
  <si>
    <t>　・「数式」タブ　⇒　「名前の定義」を選択</t>
    <rPh sb="3" eb="5">
      <t>スウシキ</t>
    </rPh>
    <rPh sb="12" eb="14">
      <t>ナマエ</t>
    </rPh>
    <rPh sb="15" eb="17">
      <t>テイギ</t>
    </rPh>
    <rPh sb="19" eb="21">
      <t>センタク</t>
    </rPh>
    <phoneticPr fontId="4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</si>
  <si>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42"/>
  </si>
  <si>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42"/>
  </si>
  <si>
    <t>　行が足りない場合は、適宜追加してください。</t>
    <rPh sb="1" eb="2">
      <t>ギョウ</t>
    </rPh>
    <rPh sb="3" eb="4">
      <t>タ</t>
    </rPh>
    <rPh sb="7" eb="9">
      <t>バアイ</t>
    </rPh>
    <rPh sb="11" eb="13">
      <t>テキギ</t>
    </rPh>
    <rPh sb="13" eb="15">
      <t>ツイカ</t>
    </rPh>
    <phoneticPr fontId="4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</si>
  <si>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42"/>
  </si>
  <si>
    <t>　E列・・・「介護予防支援担当職員」</t>
    <rPh sb="2" eb="3">
      <t>レツ</t>
    </rPh>
    <rPh sb="7" eb="9">
      <t>カイゴ</t>
    </rPh>
    <rPh sb="9" eb="11">
      <t>ヨボウ</t>
    </rPh>
    <rPh sb="11" eb="13">
      <t>シエン</t>
    </rPh>
    <rPh sb="13" eb="15">
      <t>タントウ</t>
    </rPh>
    <rPh sb="15" eb="17">
      <t>ショクイン</t>
    </rPh>
    <phoneticPr fontId="42"/>
  </si>
  <si>
    <t>　D列・・・「介護支援専門員」</t>
    <rPh sb="2" eb="3">
      <t>レツ</t>
    </rPh>
    <rPh sb="7" eb="9">
      <t>カイゴ</t>
    </rPh>
    <rPh sb="9" eb="11">
      <t>シエン</t>
    </rPh>
    <rPh sb="11" eb="14">
      <t>センモンイン</t>
    </rPh>
    <phoneticPr fontId="42"/>
  </si>
  <si>
    <t>　C列・・・「管理者」</t>
    <rPh sb="2" eb="3">
      <t>レツ</t>
    </rPh>
    <rPh sb="7" eb="10">
      <t>カンリシャ</t>
    </rPh>
    <phoneticPr fontId="42"/>
  </si>
  <si>
    <t>　15行目・・・「職種」</t>
    <rPh sb="3" eb="5">
      <t>ギョウメ</t>
    </rPh>
    <rPh sb="9" eb="11">
      <t>ショクシュ</t>
    </rPh>
    <phoneticPr fontId="42"/>
  </si>
  <si>
    <t>※ INDIRECT関数使用のため、以下のとおりセルに「名前の定義」をしています。</t>
    <rPh sb="10" eb="12">
      <t>カンスウ</t>
    </rPh>
    <rPh sb="12" eb="14">
      <t>シヨウ</t>
    </rPh>
    <rPh sb="18" eb="20">
      <t>イカ</t>
    </rPh>
    <rPh sb="28" eb="30">
      <t>ナマエ</t>
    </rPh>
    <rPh sb="31" eb="33">
      <t>テイギ</t>
    </rPh>
    <phoneticPr fontId="42"/>
  </si>
  <si>
    <t>【自治体の皆様へ】</t>
    <rPh sb="1" eb="4">
      <t>ジチタイ</t>
    </rPh>
    <rPh sb="5" eb="7">
      <t>ミナサマ</t>
    </rPh>
    <phoneticPr fontId="42"/>
  </si>
  <si>
    <t>ー</t>
    <phoneticPr fontId="42"/>
  </si>
  <si>
    <t>社会福祉主事（3年以上従事）</t>
    <rPh sb="0" eb="2">
      <t>シャカイ</t>
    </rPh>
    <rPh sb="2" eb="4">
      <t>フクシ</t>
    </rPh>
    <rPh sb="4" eb="6">
      <t>シュジ</t>
    </rPh>
    <rPh sb="8" eb="9">
      <t>ネン</t>
    </rPh>
    <rPh sb="9" eb="11">
      <t>イジョウ</t>
    </rPh>
    <rPh sb="11" eb="13">
      <t>ジュウジ</t>
    </rPh>
    <phoneticPr fontId="42"/>
  </si>
  <si>
    <t>経験ある看護師</t>
    <rPh sb="0" eb="2">
      <t>ケイケン</t>
    </rPh>
    <rPh sb="4" eb="7">
      <t>カンゴシ</t>
    </rPh>
    <phoneticPr fontId="42"/>
  </si>
  <si>
    <t>社会福祉士</t>
    <rPh sb="0" eb="2">
      <t>シャカイ</t>
    </rPh>
    <rPh sb="2" eb="5">
      <t>フクシシ</t>
    </rPh>
    <phoneticPr fontId="42"/>
  </si>
  <si>
    <t>ー</t>
  </si>
  <si>
    <t>保健師</t>
    <rPh sb="0" eb="3">
      <t>ホケンシ</t>
    </rPh>
    <phoneticPr fontId="42"/>
  </si>
  <si>
    <t>主任介護支援専門員</t>
    <rPh sb="0" eb="2">
      <t>シュニン</t>
    </rPh>
    <rPh sb="2" eb="4">
      <t>カイゴ</t>
    </rPh>
    <rPh sb="4" eb="6">
      <t>シエン</t>
    </rPh>
    <rPh sb="6" eb="9">
      <t>センモンイン</t>
    </rPh>
    <phoneticPr fontId="42"/>
  </si>
  <si>
    <t>資格</t>
    <rPh sb="0" eb="2">
      <t>シカク</t>
    </rPh>
    <phoneticPr fontId="42"/>
  </si>
  <si>
    <t>２．職種名・資格名称</t>
    <rPh sb="2" eb="4">
      <t>ショクシュ</t>
    </rPh>
    <rPh sb="4" eb="5">
      <t>メイ</t>
    </rPh>
    <rPh sb="6" eb="8">
      <t>シカク</t>
    </rPh>
    <rPh sb="8" eb="10">
      <t>メイショウ</t>
    </rPh>
    <phoneticPr fontId="42"/>
  </si>
  <si>
    <t>介護予防支援</t>
    <rPh sb="0" eb="2">
      <t>カイゴ</t>
    </rPh>
    <rPh sb="2" eb="4">
      <t>ヨボウ</t>
    </rPh>
    <rPh sb="4" eb="6">
      <t>シエン</t>
    </rPh>
    <phoneticPr fontId="42"/>
  </si>
  <si>
    <t>サービス種別名</t>
    <rPh sb="4" eb="6">
      <t>シュベツ</t>
    </rPh>
    <rPh sb="6" eb="7">
      <t>メイ</t>
    </rPh>
    <phoneticPr fontId="42"/>
  </si>
  <si>
    <t>１．サービス種別</t>
    <rPh sb="6" eb="8">
      <t>シュベツ</t>
    </rPh>
    <phoneticPr fontId="42"/>
  </si>
  <si>
    <t>（標準様式３）</t>
    <rPh sb="1" eb="3">
      <t>ヒョウジュン</t>
    </rPh>
    <rPh sb="3" eb="5">
      <t>ヨウシキ</t>
    </rPh>
    <phoneticPr fontId="4"/>
  </si>
  <si>
    <t>事業所・施設の名称</t>
    <rPh sb="0" eb="3">
      <t>ジギョウショ</t>
    </rPh>
    <rPh sb="4" eb="6">
      <t>シセツ</t>
    </rPh>
    <rPh sb="7" eb="9">
      <t>メイショウ</t>
    </rPh>
    <phoneticPr fontId="4"/>
  </si>
  <si>
    <t>展示コーナー</t>
    <rPh sb="0" eb="2">
      <t>テンジ</t>
    </rPh>
    <phoneticPr fontId="4"/>
  </si>
  <si>
    <t>　調理室</t>
    <rPh sb="1" eb="4">
      <t>チョウリシツ</t>
    </rPh>
    <phoneticPr fontId="4"/>
  </si>
  <si>
    <t>　談話室</t>
    <rPh sb="1" eb="4">
      <t>ダンワシツ</t>
    </rPh>
    <phoneticPr fontId="4"/>
  </si>
  <si>
    <t>　相談室</t>
    <rPh sb="1" eb="4">
      <t>ソウダンシツ</t>
    </rPh>
    <phoneticPr fontId="4"/>
  </si>
  <si>
    <t>　診察室 40㎡</t>
    <rPh sb="1" eb="4">
      <t>シンサツシツ</t>
    </rPh>
    <phoneticPr fontId="4"/>
  </si>
  <si>
    <t>　30㎡</t>
    <phoneticPr fontId="4"/>
  </si>
  <si>
    <t>　20㎡</t>
    <phoneticPr fontId="4"/>
  </si>
  <si>
    <t>　調剤室</t>
    <rPh sb="1" eb="3">
      <t>チョウザイ</t>
    </rPh>
    <rPh sb="3" eb="4">
      <t>シツ</t>
    </rPh>
    <phoneticPr fontId="4"/>
  </si>
  <si>
    <t>玄関ホール</t>
    <rPh sb="0" eb="2">
      <t>ゲンカン</t>
    </rPh>
    <phoneticPr fontId="4"/>
  </si>
  <si>
    <t>　　機能訓練室　100㎡</t>
    <rPh sb="2" eb="4">
      <t>キノウ</t>
    </rPh>
    <rPh sb="4" eb="6">
      <t>クンレン</t>
    </rPh>
    <rPh sb="6" eb="7">
      <t>シツ</t>
    </rPh>
    <phoneticPr fontId="4"/>
  </si>
  <si>
    <t>　　（食堂兼用）</t>
    <rPh sb="3" eb="5">
      <t>ショクドウ</t>
    </rPh>
    <rPh sb="5" eb="7">
      <t>ケンヨウ</t>
    </rPh>
    <phoneticPr fontId="4"/>
  </si>
  <si>
    <t>浴室 70㎡</t>
    <rPh sb="0" eb="2">
      <t>ヨクシツ</t>
    </rPh>
    <phoneticPr fontId="4"/>
  </si>
  <si>
    <t>　便所</t>
    <rPh sb="1" eb="3">
      <t>ベンジョ</t>
    </rPh>
    <phoneticPr fontId="4"/>
  </si>
  <si>
    <t>事務室 30㎡</t>
    <rPh sb="0" eb="3">
      <t>ジムシツ</t>
    </rPh>
    <phoneticPr fontId="4"/>
  </si>
  <si>
    <t>備考　1</t>
    <rPh sb="0" eb="2">
      <t>ビコウ</t>
    </rPh>
    <phoneticPr fontId="4"/>
  </si>
  <si>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4"/>
  </si>
  <si>
    <t>　各室の用途及び面積を記載してください。</t>
    <phoneticPr fontId="4"/>
  </si>
  <si>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4"/>
  </si>
  <si>
    <t>（標準様式５）</t>
    <rPh sb="1" eb="3">
      <t>ヒョウジュン</t>
    </rPh>
    <phoneticPr fontId="4"/>
  </si>
  <si>
    <t>利用者からの苦情を処理するために講ずる措置の概要</t>
  </si>
  <si>
    <t>事業所又は施設名</t>
  </si>
  <si>
    <t>申請するサービス種類</t>
  </si>
  <si>
    <t>措  置  の  概  要</t>
  </si>
  <si>
    <t>１  利用者からの相談又は苦情等に対応する常設の窓口（連絡先）、担当者の設置</t>
    <phoneticPr fontId="4"/>
  </si>
  <si>
    <t>２  円滑かつ迅速に苦情処理を行うための処理体制・手順</t>
    <phoneticPr fontId="4"/>
  </si>
  <si>
    <t>３  苦情があったサービス事業者に対する対応方針等（居宅介護支援事業者の場合記入）</t>
    <phoneticPr fontId="4"/>
  </si>
  <si>
    <t>４  その他参考事項</t>
    <phoneticPr fontId="4"/>
  </si>
  <si>
    <t>備考  上の事項は例示であり、これにかかわらず苦情処理に係る対応方針を具体的に記してください。</t>
  </si>
  <si>
    <t>別紙様式第二号（二）</t>
    <phoneticPr fontId="4"/>
  </si>
  <si>
    <t>指定介護予防支援事業所</t>
  </si>
  <si>
    <t>指定更新申請書</t>
    <rPh sb="2" eb="4">
      <t>コウシン</t>
    </rPh>
    <phoneticPr fontId="4"/>
  </si>
  <si>
    <t>所在地</t>
    <rPh sb="0" eb="3">
      <t>ショザイチ</t>
    </rPh>
    <phoneticPr fontId="5"/>
  </si>
  <si>
    <t>名称</t>
    <rPh sb="0" eb="2">
      <t>メイショウ</t>
    </rPh>
    <phoneticPr fontId="5"/>
  </si>
  <si>
    <t>代表者職名・氏名</t>
    <phoneticPr fontId="5"/>
  </si>
  <si>
    <t>介護保険法に規定する事業所に係る指定の更新を受けたいので、下記のとおり、関係書類を添えて申請します。</t>
    <rPh sb="12" eb="13">
      <t>ショ</t>
    </rPh>
    <rPh sb="19" eb="21">
      <t>コウシン</t>
    </rPh>
    <phoneticPr fontId="4"/>
  </si>
  <si>
    <t>名称</t>
    <rPh sb="0" eb="1">
      <t>ナ</t>
    </rPh>
    <rPh sb="1" eb="2">
      <t>ショウ</t>
    </rPh>
    <phoneticPr fontId="4"/>
  </si>
  <si>
    <t>生年月日</t>
    <rPh sb="0" eb="2">
      <t>セイネン</t>
    </rPh>
    <rPh sb="2" eb="4">
      <t>ガッピ</t>
    </rPh>
    <phoneticPr fontId="4"/>
  </si>
  <si>
    <t>事 業 所</t>
    <rPh sb="0" eb="1">
      <t>コト</t>
    </rPh>
    <rPh sb="2" eb="3">
      <t>ギョウ</t>
    </rPh>
    <rPh sb="4" eb="5">
      <t>ジョ</t>
    </rPh>
    <phoneticPr fontId="5"/>
  </si>
  <si>
    <t>事業等の種類</t>
    <rPh sb="0" eb="2">
      <t>ジギョウ</t>
    </rPh>
    <rPh sb="2" eb="3">
      <t>トウ</t>
    </rPh>
    <rPh sb="4" eb="6">
      <t>シュルイ</t>
    </rPh>
    <phoneticPr fontId="5"/>
  </si>
  <si>
    <t>介護保険事業所番号</t>
    <phoneticPr fontId="5"/>
  </si>
  <si>
    <t>指定有効期間満了日</t>
    <rPh sb="0" eb="2">
      <t>シテイ</t>
    </rPh>
    <rPh sb="2" eb="4">
      <t>ユウコウ</t>
    </rPh>
    <rPh sb="4" eb="6">
      <t>キカン</t>
    </rPh>
    <rPh sb="6" eb="9">
      <t>マンリョウビ</t>
    </rPh>
    <phoneticPr fontId="5"/>
  </si>
  <si>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4"/>
  </si>
  <si>
    <t>管理者</t>
    <rPh sb="0" eb="3">
      <t>カンリシャ</t>
    </rPh>
    <phoneticPr fontId="5"/>
  </si>
  <si>
    <t>生年月日</t>
    <rPh sb="0" eb="2">
      <t>セイネン</t>
    </rPh>
    <rPh sb="2" eb="4">
      <t>ガッピ</t>
    </rPh>
    <phoneticPr fontId="5"/>
  </si>
  <si>
    <t>氏名</t>
    <rPh sb="0" eb="2">
      <t>シメイ</t>
    </rPh>
    <phoneticPr fontId="4"/>
  </si>
  <si>
    <t>住所</t>
    <rPh sb="0" eb="2">
      <t>ジュウショ</t>
    </rPh>
    <phoneticPr fontId="4"/>
  </si>
  <si>
    <t>備考</t>
    <rPh sb="0" eb="2">
      <t>ビコウ</t>
    </rPh>
    <phoneticPr fontId="5"/>
  </si>
  <si>
    <t xml:space="preserve">１
２
３
４
</t>
    <phoneticPr fontId="4"/>
  </si>
  <si>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4"/>
  </si>
  <si>
    <t>（標準様式７）</t>
    <rPh sb="1" eb="3">
      <t>ヒョウジュン</t>
    </rPh>
    <rPh sb="3" eb="5">
      <t>ヨウシキ</t>
    </rPh>
    <phoneticPr fontId="4"/>
  </si>
  <si>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4"/>
  </si>
  <si>
    <t>介護支援専門員番号</t>
    <rPh sb="0" eb="2">
      <t>カイゴ</t>
    </rPh>
    <rPh sb="2" eb="4">
      <t>シエン</t>
    </rPh>
    <rPh sb="4" eb="7">
      <t>センモンイン</t>
    </rPh>
    <rPh sb="7" eb="9">
      <t>バンゴウ</t>
    </rPh>
    <phoneticPr fontId="4"/>
  </si>
  <si>
    <t>氏　名</t>
    <rPh sb="0" eb="1">
      <t>シ</t>
    </rPh>
    <rPh sb="2" eb="3">
      <t>メイ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</si>
</sst>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yyyy&quot;年&quot;m&quot;月&quot;d&quot;日&quot;;@"/>
    <numFmt numFmtId="177" formatCode="#,##0.0&quot;人&quot;"/>
    <numFmt numFmtId="178" formatCode="0.0"/>
    <numFmt numFmtId="179" formatCode="#,##0.0;[Red]\-#,##0.0"/>
    <numFmt numFmtId="180" formatCode="#,##0.##"/>
    <numFmt numFmtId="181" formatCode="#,##0&quot;人&quot;"/>
    <numFmt numFmtId="182" formatCode="#,##0.0#"/>
  </numFmts>
  <fonts count="72">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10"/>
      <name val="ＭＳ Ｐゴシック"/>
      <family val="3"/>
      <charset val="128"/>
      <scheme val="minor"/>
    </font>
    <font>
      <sz val="12"/>
      <name val="ＭＳ Ｐゴシック"/>
      <family val="3"/>
      <charset val="128"/>
      <scheme val="minor"/>
    </font>
    <font>
      <sz val="11"/>
      <name val="ＭＳ Ｐゴシック"/>
      <family val="3"/>
      <charset val="128"/>
      <scheme val="minor"/>
    </font>
    <font>
      <u/>
      <sz val="10"/>
      <color theme="10"/>
      <name val="Times New Roman"/>
      <family val="1"/>
    </font>
    <font>
      <u/>
      <sz val="10"/>
      <name val="Times New Roman"/>
      <family val="1"/>
    </font>
    <font>
      <sz val="9"/>
      <name val="ＭＳ Ｐゴシック"/>
      <family val="3"/>
      <charset val="128"/>
      <scheme val="minor"/>
    </font>
    <font>
      <sz val="6"/>
      <name val="ＭＳ Ｐゴシック"/>
      <family val="2"/>
      <charset val="128"/>
      <scheme val="minor"/>
    </font>
    <font>
      <b/>
      <sz val="10"/>
      <name val="ＭＳ Ｐゴシック"/>
      <family val="3"/>
      <charset val="128"/>
      <scheme val="minor"/>
    </font>
    <font>
      <sz val="10.5"/>
      <color rgb="FF000000"/>
      <name val="ＭＳ Ｐゴシック"/>
      <family val="3"/>
      <charset val="128"/>
      <scheme val="minor"/>
    </font>
    <font>
      <b/>
      <sz val="12"/>
      <name val="ＭＳ Ｐゴシック"/>
      <family val="3"/>
      <charset val="128"/>
      <scheme val="minor"/>
    </font>
    <font>
      <b/>
      <sz val="10.5"/>
      <name val="ＭＳ Ｐゴシック"/>
      <family val="3"/>
      <charset val="128"/>
      <scheme val="minor"/>
    </font>
    <font>
      <sz val="10.5"/>
      <name val="ＭＳ Ｐゴシック"/>
      <family val="3"/>
      <charset val="128"/>
      <scheme val="minor"/>
    </font>
    <font>
      <sz val="10"/>
      <color rgb="FF000000"/>
      <name val="ＭＳ Ｐゴシック"/>
      <family val="3"/>
      <charset val="128"/>
      <scheme val="minor"/>
    </font>
    <font>
      <sz val="11"/>
      <color rgb="FF000000"/>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12"/>
      <name val="HGSｺﾞｼｯｸM"/>
      <family val="3"/>
      <charset val="128"/>
    </font>
    <font>
      <sz val="14"/>
      <name val="HGSｺﾞｼｯｸM"/>
      <family val="3"/>
      <charset val="128"/>
    </font>
    <font>
      <sz val="14"/>
      <color rgb="FFFF0000"/>
      <name val="HGSｺﾞｼｯｸM"/>
      <family val="3"/>
      <charset val="128"/>
    </font>
    <font>
      <sz val="11"/>
      <name val="HGSｺﾞｼｯｸM"/>
      <family val="3"/>
      <charset val="128"/>
    </font>
    <font>
      <b/>
      <sz val="12"/>
      <name val="HGSｺﾞｼｯｸM"/>
      <family val="3"/>
      <charset val="128"/>
    </font>
    <font>
      <sz val="16"/>
      <name val="HGSｺﾞｼｯｸM"/>
      <family val="3"/>
      <charset val="128"/>
    </font>
    <font>
      <b/>
      <sz val="16"/>
      <name val="HGSｺﾞｼｯｸM"/>
      <family val="3"/>
      <charset val="128"/>
    </font>
    <font>
      <b/>
      <sz val="14"/>
      <name val="HGSｺﾞｼｯｸM"/>
      <family val="3"/>
      <charset val="128"/>
    </font>
    <font>
      <sz val="11"/>
      <color rgb="FF000000"/>
      <name val="Calibri"/>
      <family val="2"/>
    </font>
    <font>
      <sz val="12"/>
      <name val="HGSｺﾞｼｯｸE"/>
      <family val="3"/>
      <charset val="128"/>
    </font>
    <font>
      <sz val="11"/>
      <name val="ＭＳ Ｐゴシック"/>
      <family val="2"/>
      <charset val="128"/>
      <scheme val="minor"/>
    </font>
    <font>
      <b/>
      <u/>
      <sz val="12"/>
      <name val="HGSｺﾞｼｯｸM"/>
      <family val="3"/>
      <charset val="128"/>
    </font>
    <font>
      <u/>
      <sz val="12"/>
      <name val="HGSｺﾞｼｯｸE"/>
      <family val="3"/>
      <charset val="128"/>
    </font>
    <font>
      <b/>
      <sz val="12"/>
      <color rgb="FFFF0000"/>
      <name val="HGSｺﾞｼｯｸM"/>
      <family val="3"/>
      <charset val="128"/>
    </font>
    <font>
      <sz val="16"/>
      <color theme="1"/>
      <name val="ＭＳ Ｐゴシック"/>
      <family val="2"/>
      <charset val="128"/>
      <scheme val="minor"/>
    </font>
    <font>
      <sz val="11"/>
      <name val="ＭＳ ゴシック"/>
      <family val="3"/>
      <charset val="128"/>
    </font>
    <font>
      <b/>
      <sz val="11"/>
      <name val="ＭＳ ゴシック"/>
      <family val="3"/>
      <charset val="128"/>
    </font>
    <font>
      <sz val="12"/>
      <name val="ＭＳ 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theme="8" tint="0.79998168889431442"/>
        <bgColor indexed="64"/>
      </patternFill>
    </fill>
    <fill>
      <patternFill patternType="solid">
        <fgColor rgb="FFCCECFF"/>
        <bgColor indexed="64"/>
      </patternFill>
    </fill>
  </fills>
  <borders count="1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right/>
      <top/>
      <bottom style="dashed">
        <color indexed="64"/>
      </bottom>
      <diagonal/>
    </border>
    <border>
      <left style="medium">
        <color indexed="64"/>
      </left>
      <right/>
      <top/>
      <bottom/>
      <diagonal/>
    </border>
    <border>
      <left style="medium">
        <color indexed="64"/>
      </left>
      <right/>
      <top style="medium">
        <color indexed="64"/>
      </top>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right/>
      <top style="thin">
        <color rgb="FF000000"/>
      </top>
      <bottom style="medium">
        <color indexed="64"/>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thin">
        <color rgb="FF000000"/>
      </left>
      <right/>
      <top/>
      <bottom style="medium">
        <color indexed="64"/>
      </bottom>
      <diagonal/>
    </border>
    <border>
      <left style="thin">
        <color rgb="FF000000"/>
      </left>
      <right/>
      <top style="thin">
        <color rgb="FF000000"/>
      </top>
      <bottom style="medium">
        <color indexed="64"/>
      </bottom>
      <diagonal/>
    </border>
    <border>
      <left style="medium">
        <color indexed="64"/>
      </left>
      <right/>
      <top style="thin">
        <color rgb="FF000000"/>
      </top>
      <bottom style="medium">
        <color indexed="64"/>
      </bottom>
      <diagonal/>
    </border>
    <border>
      <left/>
      <right style="thin">
        <color rgb="FF000000"/>
      </right>
      <top style="thin">
        <color rgb="FF000000"/>
      </top>
      <bottom style="medium">
        <color indexed="64"/>
      </bottom>
      <diagonal/>
    </border>
    <border>
      <left/>
      <right style="thin">
        <color indexed="64"/>
      </right>
      <top style="thin">
        <color rgb="FF000000"/>
      </top>
      <bottom style="thin">
        <color indexed="64"/>
      </bottom>
      <diagonal/>
    </border>
    <border>
      <left style="thin">
        <color indexed="64"/>
      </left>
      <right/>
      <top style="thin">
        <color rgb="FF000000"/>
      </top>
      <bottom style="dashed">
        <color indexed="64"/>
      </bottom>
      <diagonal/>
    </border>
    <border>
      <left/>
      <right/>
      <top style="thin">
        <color rgb="FF000000"/>
      </top>
      <bottom style="dashed">
        <color indexed="64"/>
      </bottom>
      <diagonal/>
    </border>
    <border>
      <left/>
      <right style="medium">
        <color indexed="64"/>
      </right>
      <top style="thin">
        <color rgb="FF000000"/>
      </top>
      <bottom style="dashed">
        <color indexed="64"/>
      </bottom>
      <diagonal/>
    </border>
    <border>
      <left style="thin">
        <color indexed="64"/>
      </left>
      <right/>
      <top style="dashed">
        <color indexed="64"/>
      </top>
      <bottom style="thin">
        <color rgb="FF000000"/>
      </bottom>
      <diagonal/>
    </border>
    <border>
      <left/>
      <right/>
      <top style="dashed">
        <color indexed="64"/>
      </top>
      <bottom style="thin">
        <color rgb="FF000000"/>
      </bottom>
      <diagonal/>
    </border>
    <border>
      <left/>
      <right style="medium">
        <color indexed="64"/>
      </right>
      <top style="dashed">
        <color indexed="64"/>
      </top>
      <bottom style="thin">
        <color rgb="FF000000"/>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top style="thin">
        <color indexed="64"/>
      </top>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s>
  <cellStyleXfs count="59">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6" fillId="0" borderId="0" applyBorder="0"/>
    <xf numFmtId="0" fontId="6" fillId="0" borderId="0" applyBorder="0"/>
    <xf numFmtId="0" fontId="24"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6" fillId="0" borderId="0" applyBorder="0"/>
    <xf numFmtId="0" fontId="2" fillId="0" borderId="0"/>
    <xf numFmtId="0" fontId="1" fillId="0" borderId="0">
      <alignment vertical="center"/>
    </xf>
    <xf numFmtId="0" fontId="26" fillId="0" borderId="0"/>
    <xf numFmtId="0" fontId="26" fillId="0" borderId="0"/>
    <xf numFmtId="0" fontId="28" fillId="0" borderId="0"/>
    <xf numFmtId="0" fontId="39" fillId="0" borderId="0" applyNumberFormat="0" applyFill="0" applyBorder="0" applyAlignment="0" applyProtection="0"/>
    <xf numFmtId="0" fontId="50" fillId="0" borderId="0"/>
    <xf numFmtId="38" fontId="1" fillId="0" borderId="0" applyFont="0" applyFill="0" applyBorder="0" applyAlignment="0" applyProtection="0">
      <alignment vertical="center"/>
    </xf>
    <xf numFmtId="0" fontId="2" fillId="0" borderId="0">
      <alignment vertical="center"/>
    </xf>
  </cellStyleXfs>
  <cellXfs count="683">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29"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29" fillId="24" borderId="0" xfId="46" applyFont="1" applyFill="1" applyAlignment="1">
      <alignment horizontal="center" vertical="center" wrapText="1"/>
    </xf>
    <xf numFmtId="0" fontId="27" fillId="24" borderId="0" xfId="53" applyFont="1" applyFill="1" applyAlignment="1">
      <alignment horizontal="left" vertical="top"/>
    </xf>
    <xf numFmtId="0" fontId="34" fillId="24" borderId="47" xfId="53" applyFont="1" applyFill="1" applyBorder="1" applyAlignment="1">
      <alignment horizontal="center" vertical="center" wrapText="1"/>
    </xf>
    <xf numFmtId="0" fontId="29" fillId="24" borderId="0" xfId="46" applyFont="1" applyFill="1" applyBorder="1" applyAlignment="1">
      <alignment horizontal="center" vertical="center" wrapText="1"/>
    </xf>
    <xf numFmtId="0" fontId="34" fillId="24" borderId="33" xfId="53" applyFont="1" applyFill="1" applyBorder="1" applyAlignment="1">
      <alignment vertical="center" wrapText="1"/>
    </xf>
    <xf numFmtId="0" fontId="34" fillId="24" borderId="37" xfId="53" applyFont="1" applyFill="1" applyBorder="1" applyAlignment="1">
      <alignment vertical="center" wrapText="1"/>
    </xf>
    <xf numFmtId="0" fontId="29" fillId="24" borderId="0" xfId="46" applyFont="1" applyFill="1" applyBorder="1" applyAlignment="1">
      <alignment horizontal="left" vertical="center" wrapText="1"/>
    </xf>
    <xf numFmtId="0" fontId="35" fillId="24" borderId="0" xfId="53" applyFont="1" applyFill="1" applyAlignment="1">
      <alignment horizontal="left" vertical="top"/>
    </xf>
    <xf numFmtId="49" fontId="27" fillId="24" borderId="14" xfId="53" applyNumberFormat="1" applyFont="1" applyFill="1" applyBorder="1" applyAlignment="1">
      <alignment horizontal="left" vertical="top"/>
    </xf>
    <xf numFmtId="0" fontId="27" fillId="24" borderId="14" xfId="53" applyFont="1" applyFill="1" applyBorder="1" applyAlignment="1">
      <alignment horizontal="center" vertical="center"/>
    </xf>
    <xf numFmtId="49" fontId="27" fillId="24" borderId="14" xfId="53" applyNumberFormat="1" applyFont="1" applyFill="1" applyBorder="1" applyAlignment="1">
      <alignment horizontal="left" vertical="center"/>
    </xf>
    <xf numFmtId="0" fontId="35" fillId="24" borderId="31" xfId="53" applyFont="1" applyFill="1" applyBorder="1" applyAlignment="1">
      <alignment horizontal="left" vertical="center"/>
    </xf>
    <xf numFmtId="49" fontId="34" fillId="24" borderId="57" xfId="53" applyNumberFormat="1" applyFont="1" applyFill="1" applyBorder="1" applyAlignment="1">
      <alignment vertical="center" wrapText="1"/>
    </xf>
    <xf numFmtId="0" fontId="27" fillId="24" borderId="43" xfId="53" applyFont="1" applyFill="1" applyBorder="1" applyAlignment="1">
      <alignment horizontal="center" vertical="center" wrapText="1"/>
    </xf>
    <xf numFmtId="0" fontId="27" fillId="24" borderId="48" xfId="53" applyFont="1" applyFill="1" applyBorder="1" applyAlignment="1">
      <alignment vertical="center" wrapText="1"/>
    </xf>
    <xf numFmtId="0" fontId="27" fillId="24" borderId="0" xfId="53" applyFont="1" applyFill="1" applyAlignment="1">
      <alignment vertical="center" wrapText="1"/>
    </xf>
    <xf numFmtId="0" fontId="27" fillId="24" borderId="32" xfId="53" applyFont="1" applyFill="1" applyBorder="1" applyAlignment="1">
      <alignment vertical="center" wrapText="1"/>
    </xf>
    <xf numFmtId="0" fontId="34" fillId="24" borderId="73" xfId="53" applyFont="1" applyFill="1" applyBorder="1" applyAlignment="1">
      <alignment vertical="center" wrapText="1"/>
    </xf>
    <xf numFmtId="0" fontId="35" fillId="24" borderId="0" xfId="53" applyFont="1" applyFill="1" applyAlignment="1">
      <alignment horizontal="left" vertical="top" indent="3"/>
    </xf>
    <xf numFmtId="0" fontId="35" fillId="24" borderId="0" xfId="53" applyFont="1" applyFill="1" applyAlignment="1">
      <alignment horizontal="left" vertical="top" indent="6"/>
    </xf>
    <xf numFmtId="0" fontId="27" fillId="24" borderId="0" xfId="53" applyFont="1" applyFill="1" applyAlignment="1">
      <alignment horizontal="left" vertical="top"/>
    </xf>
    <xf numFmtId="0" fontId="36" fillId="24" borderId="0" xfId="53" applyFont="1" applyFill="1" applyAlignment="1">
      <alignment horizontal="left" vertical="center"/>
    </xf>
    <xf numFmtId="0" fontId="37" fillId="24" borderId="0" xfId="53" applyFont="1" applyFill="1" applyAlignment="1">
      <alignment horizontal="left" vertical="center"/>
    </xf>
    <xf numFmtId="0" fontId="38" fillId="24" borderId="0" xfId="53" applyFont="1" applyFill="1" applyAlignment="1">
      <alignment horizontal="left" vertical="center"/>
    </xf>
    <xf numFmtId="0" fontId="38" fillId="24" borderId="0" xfId="53" applyFont="1" applyFill="1" applyAlignment="1">
      <alignment vertical="center"/>
    </xf>
    <xf numFmtId="0" fontId="38" fillId="24" borderId="0" xfId="53" applyFont="1" applyFill="1" applyAlignment="1">
      <alignment horizontal="center" vertical="center"/>
    </xf>
    <xf numFmtId="0" fontId="38" fillId="24" borderId="18" xfId="53" applyFont="1" applyFill="1" applyBorder="1" applyAlignment="1">
      <alignment vertical="center"/>
    </xf>
    <xf numFmtId="0" fontId="38" fillId="24" borderId="20" xfId="53" applyFont="1" applyFill="1" applyBorder="1" applyAlignment="1">
      <alignment horizontal="center" vertical="center"/>
    </xf>
    <xf numFmtId="0" fontId="38" fillId="24" borderId="15" xfId="53" applyFont="1" applyFill="1" applyBorder="1" applyAlignment="1">
      <alignment vertical="center"/>
    </xf>
    <xf numFmtId="0" fontId="38" fillId="24" borderId="13" xfId="53" applyFont="1" applyFill="1" applyBorder="1" applyAlignment="1">
      <alignment horizontal="center" vertical="center"/>
    </xf>
    <xf numFmtId="0" fontId="38" fillId="24" borderId="21" xfId="53" applyFont="1" applyFill="1" applyBorder="1" applyAlignment="1">
      <alignment horizontal="center" vertical="center"/>
    </xf>
    <xf numFmtId="0" fontId="38" fillId="24" borderId="21" xfId="53" applyFont="1" applyFill="1" applyBorder="1" applyAlignment="1">
      <alignment horizontal="left" vertical="center"/>
    </xf>
    <xf numFmtId="0" fontId="43" fillId="24" borderId="0" xfId="53" applyFont="1" applyFill="1" applyAlignment="1">
      <alignment horizontal="left" vertical="center"/>
    </xf>
    <xf numFmtId="0" fontId="44" fillId="24" borderId="0" xfId="53" applyFont="1" applyFill="1" applyBorder="1" applyAlignment="1">
      <alignment horizontal="left" vertical="top"/>
    </xf>
    <xf numFmtId="0" fontId="46" fillId="24" borderId="0" xfId="53" applyFont="1" applyFill="1" applyBorder="1" applyAlignment="1">
      <alignment horizontal="center" vertical="center"/>
    </xf>
    <xf numFmtId="0" fontId="47" fillId="24" borderId="0" xfId="53" applyFont="1" applyFill="1" applyBorder="1" applyAlignment="1">
      <alignment vertical="center"/>
    </xf>
    <xf numFmtId="0" fontId="47" fillId="24" borderId="0" xfId="53" applyFont="1" applyFill="1" applyBorder="1" applyAlignment="1">
      <alignment horizontal="right" vertical="center"/>
    </xf>
    <xf numFmtId="0" fontId="47" fillId="24" borderId="0" xfId="53" applyFont="1" applyFill="1" applyBorder="1" applyAlignment="1">
      <alignment horizontal="center" vertical="center"/>
    </xf>
    <xf numFmtId="0" fontId="47" fillId="24" borderId="0" xfId="53" applyFont="1" applyFill="1" applyBorder="1" applyAlignment="1">
      <alignment horizontal="left" vertical="center"/>
    </xf>
    <xf numFmtId="0" fontId="48" fillId="24" borderId="0" xfId="53" applyFont="1" applyFill="1" applyBorder="1" applyAlignment="1"/>
    <xf numFmtId="0" fontId="44" fillId="24" borderId="0" xfId="53" applyFont="1" applyFill="1" applyBorder="1" applyAlignment="1">
      <alignment horizontal="left"/>
    </xf>
    <xf numFmtId="0" fontId="45" fillId="24" borderId="0" xfId="53" applyFont="1" applyFill="1" applyBorder="1" applyAlignment="1">
      <alignment horizontal="right" vertical="top"/>
    </xf>
    <xf numFmtId="0" fontId="44" fillId="24" borderId="12" xfId="53" applyFont="1" applyFill="1" applyBorder="1" applyAlignment="1"/>
    <xf numFmtId="0" fontId="47" fillId="24" borderId="0" xfId="53" applyFont="1" applyFill="1" applyBorder="1" applyAlignment="1">
      <alignment horizontal="center" vertical="top"/>
    </xf>
    <xf numFmtId="0" fontId="36" fillId="24" borderId="0" xfId="53" applyFont="1" applyFill="1" applyBorder="1" applyAlignment="1">
      <alignment vertical="top"/>
    </xf>
    <xf numFmtId="0" fontId="36" fillId="24" borderId="0" xfId="53" applyFont="1" applyFill="1" applyBorder="1" applyAlignment="1">
      <alignment vertical="top" wrapText="1"/>
    </xf>
    <xf numFmtId="0" fontId="49" fillId="24" borderId="0" xfId="53" applyFont="1" applyFill="1" applyBorder="1" applyAlignment="1">
      <alignment horizontal="left" vertical="top"/>
    </xf>
    <xf numFmtId="0" fontId="44" fillId="24" borderId="21" xfId="53" applyFont="1" applyFill="1" applyBorder="1" applyAlignment="1">
      <alignment horizontal="center" vertical="center"/>
    </xf>
    <xf numFmtId="0" fontId="50" fillId="0" borderId="0" xfId="56"/>
    <xf numFmtId="0" fontId="52" fillId="0" borderId="0" xfId="56" applyFont="1" applyAlignment="1">
      <alignment wrapText="1"/>
    </xf>
    <xf numFmtId="0" fontId="52" fillId="0" borderId="13" xfId="56" applyFont="1" applyBorder="1" applyAlignment="1">
      <alignment vertical="top"/>
    </xf>
    <xf numFmtId="0" fontId="53" fillId="0" borderId="15" xfId="56" applyFont="1" applyBorder="1" applyAlignment="1">
      <alignment vertical="top" wrapText="1"/>
    </xf>
    <xf numFmtId="0" fontId="53" fillId="0" borderId="16" xfId="56" applyFont="1" applyBorder="1" applyAlignment="1">
      <alignment vertical="top"/>
    </xf>
    <xf numFmtId="0" fontId="52" fillId="0" borderId="17" xfId="56" applyFont="1" applyBorder="1" applyAlignment="1">
      <alignment vertical="top" wrapText="1"/>
    </xf>
    <xf numFmtId="0" fontId="53" fillId="0" borderId="17" xfId="56" applyFont="1" applyBorder="1" applyAlignment="1">
      <alignment vertical="top" wrapText="1"/>
    </xf>
    <xf numFmtId="0" fontId="53" fillId="0" borderId="20" xfId="56" applyFont="1" applyBorder="1" applyAlignment="1">
      <alignment vertical="top"/>
    </xf>
    <xf numFmtId="0" fontId="52" fillId="0" borderId="18" xfId="56" applyFont="1" applyBorder="1" applyAlignment="1">
      <alignment vertical="top" wrapText="1"/>
    </xf>
    <xf numFmtId="0" fontId="52" fillId="0" borderId="0" xfId="56" applyFont="1"/>
    <xf numFmtId="0" fontId="52" fillId="0" borderId="20" xfId="56" applyFont="1" applyBorder="1" applyAlignment="1">
      <alignment vertical="top"/>
    </xf>
    <xf numFmtId="0" fontId="54" fillId="0" borderId="0" xfId="47" applyFont="1" applyFill="1" applyAlignment="1">
      <alignment vertical="center"/>
    </xf>
    <xf numFmtId="0" fontId="54" fillId="0" borderId="0" xfId="47" applyFont="1" applyFill="1" applyBorder="1" applyAlignment="1">
      <alignment horizontal="justify" vertical="center" wrapText="1"/>
    </xf>
    <xf numFmtId="0" fontId="54" fillId="0" borderId="0" xfId="47" applyFont="1" applyFill="1" applyBorder="1" applyAlignment="1">
      <alignment vertical="center"/>
    </xf>
    <xf numFmtId="0" fontId="54" fillId="0" borderId="0" xfId="47" applyFont="1" applyFill="1" applyBorder="1" applyAlignment="1">
      <alignment vertical="center" wrapText="1"/>
    </xf>
    <xf numFmtId="0" fontId="54" fillId="0" borderId="0" xfId="47" applyFont="1" applyFill="1" applyBorder="1" applyAlignment="1">
      <alignment horizontal="left" vertical="center"/>
    </xf>
    <xf numFmtId="0" fontId="54" fillId="0" borderId="0" xfId="47" applyFont="1" applyFill="1" applyBorder="1" applyAlignment="1" applyProtection="1">
      <alignment vertical="center"/>
    </xf>
    <xf numFmtId="0" fontId="55" fillId="0" borderId="0" xfId="47" applyFont="1" applyFill="1" applyBorder="1" applyAlignment="1" applyProtection="1">
      <alignment vertical="center"/>
    </xf>
    <xf numFmtId="0" fontId="55" fillId="0" borderId="0" xfId="47" applyFont="1" applyFill="1" applyBorder="1" applyAlignment="1" applyProtection="1">
      <alignment horizontal="justify" vertical="center" wrapText="1"/>
    </xf>
    <xf numFmtId="0" fontId="55" fillId="0" borderId="0" xfId="47" applyFont="1" applyFill="1" applyBorder="1" applyAlignment="1" applyProtection="1">
      <alignment vertical="center" wrapText="1"/>
    </xf>
    <xf numFmtId="0" fontId="55" fillId="0" borderId="0" xfId="47" applyFont="1" applyFill="1" applyBorder="1" applyAlignment="1" applyProtection="1">
      <alignment horizontal="left" vertical="center"/>
    </xf>
    <xf numFmtId="0" fontId="54" fillId="0" borderId="0" xfId="47" applyFont="1" applyFill="1" applyAlignment="1" applyProtection="1">
      <alignment vertical="center"/>
    </xf>
    <xf numFmtId="0" fontId="55" fillId="0" borderId="0" xfId="47" applyFont="1" applyFill="1" applyBorder="1" applyAlignment="1" applyProtection="1">
      <alignment horizontal="center" vertical="center"/>
    </xf>
    <xf numFmtId="0" fontId="55" fillId="0" borderId="0" xfId="47" applyFont="1" applyFill="1" applyAlignment="1" applyProtection="1">
      <alignment vertical="center"/>
    </xf>
    <xf numFmtId="0" fontId="55" fillId="24" borderId="0" xfId="47" applyFont="1" applyFill="1" applyBorder="1" applyAlignment="1" applyProtection="1">
      <alignment vertical="center"/>
    </xf>
    <xf numFmtId="0" fontId="55" fillId="24" borderId="0" xfId="47" applyFont="1" applyFill="1" applyBorder="1" applyAlignment="1" applyProtection="1">
      <alignment horizontal="center" vertical="center"/>
    </xf>
    <xf numFmtId="0" fontId="55" fillId="24" borderId="0" xfId="47" applyFont="1" applyFill="1" applyBorder="1" applyAlignment="1" applyProtection="1">
      <alignment horizontal="left" vertical="center"/>
    </xf>
    <xf numFmtId="0" fontId="55" fillId="0" borderId="0" xfId="47" applyFont="1" applyFill="1" applyBorder="1" applyAlignment="1" applyProtection="1">
      <alignment horizontal="right" vertical="center"/>
    </xf>
    <xf numFmtId="0" fontId="56" fillId="0" borderId="0" xfId="47" applyFont="1" applyFill="1" applyBorder="1" applyAlignment="1" applyProtection="1">
      <alignment vertical="center"/>
    </xf>
    <xf numFmtId="178" fontId="55" fillId="24" borderId="0" xfId="47" applyNumberFormat="1" applyFont="1" applyFill="1" applyBorder="1" applyAlignment="1" applyProtection="1">
      <alignment vertical="center"/>
    </xf>
    <xf numFmtId="180" fontId="55" fillId="0" borderId="0" xfId="47" applyNumberFormat="1" applyFont="1" applyFill="1" applyAlignment="1" applyProtection="1">
      <alignment vertical="center"/>
    </xf>
    <xf numFmtId="180" fontId="55" fillId="0" borderId="0" xfId="47" applyNumberFormat="1" applyFont="1" applyFill="1" applyBorder="1" applyAlignment="1" applyProtection="1">
      <alignment vertical="center"/>
    </xf>
    <xf numFmtId="179" fontId="55" fillId="24" borderId="0" xfId="57" applyNumberFormat="1" applyFont="1" applyFill="1" applyBorder="1" applyAlignment="1" applyProtection="1">
      <alignment vertical="center"/>
    </xf>
    <xf numFmtId="179" fontId="55" fillId="24" borderId="0" xfId="57" applyNumberFormat="1" applyFont="1" applyFill="1" applyBorder="1" applyAlignment="1" applyProtection="1">
      <alignment horizontal="right" vertical="center"/>
    </xf>
    <xf numFmtId="181" fontId="55" fillId="24" borderId="0" xfId="47" applyNumberFormat="1" applyFont="1" applyFill="1" applyBorder="1" applyAlignment="1" applyProtection="1">
      <alignment horizontal="center" vertical="center"/>
    </xf>
    <xf numFmtId="0" fontId="55" fillId="0" borderId="0" xfId="47" applyFont="1" applyFill="1" applyBorder="1" applyAlignment="1" applyProtection="1">
      <alignment horizontal="centerContinuous" vertical="center"/>
    </xf>
    <xf numFmtId="0" fontId="54" fillId="0" borderId="0" xfId="47" applyFont="1" applyFill="1" applyBorder="1" applyAlignment="1" applyProtection="1">
      <alignment horizontal="left" vertical="center"/>
    </xf>
    <xf numFmtId="0" fontId="57" fillId="0" borderId="0" xfId="47" applyFont="1" applyFill="1" applyBorder="1" applyAlignment="1" applyProtection="1">
      <alignment vertical="center" shrinkToFit="1"/>
    </xf>
    <xf numFmtId="0" fontId="54" fillId="0" borderId="0" xfId="47" applyFont="1" applyFill="1" applyBorder="1" applyAlignment="1" applyProtection="1">
      <alignment vertical="center" shrinkToFit="1"/>
    </xf>
    <xf numFmtId="0" fontId="58" fillId="0" borderId="0" xfId="47" applyFont="1" applyFill="1" applyAlignment="1" applyProtection="1">
      <alignment vertical="center"/>
    </xf>
    <xf numFmtId="182" fontId="59" fillId="26" borderId="87" xfId="47" applyNumberFormat="1" applyFont="1" applyFill="1" applyBorder="1" applyAlignment="1" applyProtection="1">
      <alignment horizontal="center" vertical="center" shrinkToFit="1"/>
      <protection locked="0"/>
    </xf>
    <xf numFmtId="182" fontId="59" fillId="26" borderId="88" xfId="47" applyNumberFormat="1" applyFont="1" applyFill="1" applyBorder="1" applyAlignment="1" applyProtection="1">
      <alignment horizontal="center" vertical="center" shrinkToFit="1"/>
      <protection locked="0"/>
    </xf>
    <xf numFmtId="182" fontId="59" fillId="26" borderId="89" xfId="47" applyNumberFormat="1" applyFont="1" applyFill="1" applyBorder="1" applyAlignment="1" applyProtection="1">
      <alignment horizontal="center" vertical="center" shrinkToFit="1"/>
      <protection locked="0"/>
    </xf>
    <xf numFmtId="0" fontId="59" fillId="0" borderId="92" xfId="47" applyFont="1" applyFill="1" applyBorder="1" applyAlignment="1" applyProtection="1">
      <alignment vertical="center"/>
    </xf>
    <xf numFmtId="182" fontId="59" fillId="26" borderId="95" xfId="47" applyNumberFormat="1" applyFont="1" applyFill="1" applyBorder="1" applyAlignment="1" applyProtection="1">
      <alignment horizontal="center" vertical="center" shrinkToFit="1"/>
      <protection locked="0"/>
    </xf>
    <xf numFmtId="182" fontId="59" fillId="26" borderId="96" xfId="47" applyNumberFormat="1" applyFont="1" applyFill="1" applyBorder="1" applyAlignment="1" applyProtection="1">
      <alignment horizontal="center" vertical="center" shrinkToFit="1"/>
      <protection locked="0"/>
    </xf>
    <xf numFmtId="182" fontId="59" fillId="26" borderId="97" xfId="47" applyNumberFormat="1" applyFont="1" applyFill="1" applyBorder="1" applyAlignment="1" applyProtection="1">
      <alignment horizontal="center" vertical="center" shrinkToFit="1"/>
      <protection locked="0"/>
    </xf>
    <xf numFmtId="0" fontId="59" fillId="0" borderId="98" xfId="47" applyFont="1" applyFill="1" applyBorder="1" applyAlignment="1" applyProtection="1">
      <alignment vertical="center"/>
    </xf>
    <xf numFmtId="182" fontId="59" fillId="26" borderId="100" xfId="47" applyNumberFormat="1" applyFont="1" applyFill="1" applyBorder="1" applyAlignment="1" applyProtection="1">
      <alignment horizontal="center" vertical="center" shrinkToFit="1"/>
      <protection locked="0"/>
    </xf>
    <xf numFmtId="182" fontId="59" fillId="26" borderId="101" xfId="47" applyNumberFormat="1" applyFont="1" applyFill="1" applyBorder="1" applyAlignment="1" applyProtection="1">
      <alignment horizontal="center" vertical="center" shrinkToFit="1"/>
      <protection locked="0"/>
    </xf>
    <xf numFmtId="182" fontId="59" fillId="26" borderId="102" xfId="47" applyNumberFormat="1" applyFont="1" applyFill="1" applyBorder="1" applyAlignment="1" applyProtection="1">
      <alignment horizontal="center" vertical="center" shrinkToFit="1"/>
      <protection locked="0"/>
    </xf>
    <xf numFmtId="0" fontId="59" fillId="0" borderId="104" xfId="47" applyFont="1" applyFill="1" applyBorder="1" applyAlignment="1" applyProtection="1">
      <alignment vertical="center"/>
    </xf>
    <xf numFmtId="0" fontId="59" fillId="0" borderId="88" xfId="47" applyNumberFormat="1" applyFont="1" applyFill="1" applyBorder="1" applyAlignment="1" applyProtection="1">
      <alignment horizontal="center" vertical="center" wrapText="1"/>
    </xf>
    <xf numFmtId="0" fontId="55" fillId="0" borderId="88" xfId="47" applyNumberFormat="1" applyFont="1" applyFill="1" applyBorder="1" applyAlignment="1" applyProtection="1">
      <alignment horizontal="center" vertical="center" wrapText="1"/>
    </xf>
    <xf numFmtId="0" fontId="55" fillId="0" borderId="87" xfId="47" applyNumberFormat="1" applyFont="1" applyFill="1" applyBorder="1" applyAlignment="1" applyProtection="1">
      <alignment horizontal="center" vertical="center" wrapText="1"/>
    </xf>
    <xf numFmtId="0" fontId="55" fillId="0" borderId="89" xfId="47" applyNumberFormat="1" applyFont="1" applyFill="1" applyBorder="1" applyAlignment="1" applyProtection="1">
      <alignment horizontal="center" vertical="center" wrapText="1"/>
    </xf>
    <xf numFmtId="0" fontId="59" fillId="0" borderId="111" xfId="47" applyFont="1" applyFill="1" applyBorder="1" applyAlignment="1" applyProtection="1">
      <alignment horizontal="center" vertical="center"/>
    </xf>
    <xf numFmtId="0" fontId="55" fillId="0" borderId="21" xfId="47" applyFont="1" applyFill="1" applyBorder="1" applyAlignment="1" applyProtection="1">
      <alignment horizontal="center" vertical="center"/>
    </xf>
    <xf numFmtId="0" fontId="55" fillId="0" borderId="112" xfId="47" applyFont="1" applyFill="1" applyBorder="1" applyAlignment="1" applyProtection="1">
      <alignment horizontal="center" vertical="center"/>
    </xf>
    <xf numFmtId="0" fontId="55" fillId="0" borderId="111" xfId="47" applyFont="1" applyFill="1" applyBorder="1" applyAlignment="1" applyProtection="1">
      <alignment horizontal="center" vertical="center"/>
    </xf>
    <xf numFmtId="0" fontId="54" fillId="0" borderId="0" xfId="47" applyFont="1" applyFill="1" applyAlignment="1">
      <alignment horizontal="right" vertical="center"/>
    </xf>
    <xf numFmtId="0" fontId="54" fillId="0" borderId="0" xfId="47" applyFont="1" applyFill="1" applyAlignment="1" applyProtection="1">
      <alignment horizontal="right" vertical="center"/>
    </xf>
    <xf numFmtId="0" fontId="54" fillId="0" borderId="0" xfId="47" applyFont="1" applyFill="1" applyAlignment="1" applyProtection="1">
      <alignment horizontal="left" vertical="center"/>
    </xf>
    <xf numFmtId="0" fontId="60" fillId="0" borderId="0" xfId="47" applyFont="1" applyFill="1" applyAlignment="1">
      <alignment vertical="center"/>
    </xf>
    <xf numFmtId="0" fontId="60" fillId="0" borderId="0" xfId="47" applyFont="1" applyFill="1" applyAlignment="1">
      <alignment horizontal="right" vertical="center"/>
    </xf>
    <xf numFmtId="0" fontId="60" fillId="0" borderId="0" xfId="47" applyFont="1" applyFill="1" applyAlignment="1" applyProtection="1">
      <alignment vertical="center"/>
    </xf>
    <xf numFmtId="0" fontId="55" fillId="0" borderId="0" xfId="47" applyFont="1" applyProtection="1">
      <alignment vertical="center"/>
    </xf>
    <xf numFmtId="0" fontId="59" fillId="0" borderId="0" xfId="47" applyFont="1" applyProtection="1">
      <alignment vertical="center"/>
    </xf>
    <xf numFmtId="0" fontId="59" fillId="0" borderId="0" xfId="47" applyFont="1" applyFill="1" applyAlignment="1" applyProtection="1">
      <alignment horizontal="center" vertical="center"/>
    </xf>
    <xf numFmtId="0" fontId="59" fillId="0" borderId="0" xfId="47" applyFont="1" applyFill="1" applyAlignment="1" applyProtection="1">
      <alignment horizontal="right" vertical="center"/>
    </xf>
    <xf numFmtId="0" fontId="55" fillId="0" borderId="0" xfId="47" applyFont="1" applyFill="1" applyAlignment="1" applyProtection="1">
      <alignment horizontal="left" vertical="center"/>
    </xf>
    <xf numFmtId="0" fontId="59" fillId="0" borderId="0" xfId="47" applyFont="1" applyFill="1" applyAlignment="1" applyProtection="1">
      <alignment vertical="center"/>
    </xf>
    <xf numFmtId="0" fontId="61" fillId="24" borderId="0" xfId="47" applyFont="1" applyFill="1" applyAlignment="1" applyProtection="1">
      <alignment horizontal="center" vertical="center"/>
    </xf>
    <xf numFmtId="0" fontId="61" fillId="24" borderId="0" xfId="47" applyFont="1" applyFill="1" applyAlignment="1" applyProtection="1">
      <alignment vertical="center"/>
    </xf>
    <xf numFmtId="0" fontId="59" fillId="0" borderId="0" xfId="47" applyFont="1" applyBorder="1" applyAlignment="1" applyProtection="1">
      <alignment horizontal="center" vertical="center"/>
    </xf>
    <xf numFmtId="0" fontId="59" fillId="24" borderId="0" xfId="47" applyFont="1" applyFill="1" applyBorder="1" applyAlignment="1" applyProtection="1">
      <alignment horizontal="left" vertical="center"/>
    </xf>
    <xf numFmtId="178" fontId="59" fillId="24" borderId="0" xfId="47" applyNumberFormat="1" applyFont="1" applyFill="1" applyBorder="1" applyAlignment="1" applyProtection="1">
      <alignment vertical="center"/>
    </xf>
    <xf numFmtId="20" fontId="59" fillId="24" borderId="0" xfId="47" applyNumberFormat="1" applyFont="1" applyFill="1" applyBorder="1" applyAlignment="1" applyProtection="1">
      <alignment horizontal="center" vertical="center"/>
    </xf>
    <xf numFmtId="0" fontId="59" fillId="24" borderId="0" xfId="47" applyFont="1" applyFill="1" applyBorder="1" applyAlignment="1" applyProtection="1">
      <alignment horizontal="center" vertical="center"/>
    </xf>
    <xf numFmtId="20" fontId="59" fillId="24" borderId="0" xfId="47" applyNumberFormat="1" applyFont="1" applyFill="1" applyBorder="1" applyAlignment="1" applyProtection="1">
      <alignment vertical="center"/>
    </xf>
    <xf numFmtId="0" fontId="55" fillId="0" borderId="0" xfId="47" applyFont="1">
      <alignment vertical="center"/>
    </xf>
    <xf numFmtId="0" fontId="59" fillId="0" borderId="0" xfId="47" applyFont="1" applyAlignment="1" applyProtection="1">
      <alignment horizontal="right" vertical="center"/>
    </xf>
    <xf numFmtId="0" fontId="59" fillId="0" borderId="0" xfId="47" applyFont="1" applyAlignment="1" applyProtection="1">
      <alignment horizontal="center" vertical="center"/>
    </xf>
    <xf numFmtId="0" fontId="59" fillId="0" borderId="0" xfId="47" applyFont="1" applyBorder="1" applyProtection="1">
      <alignment vertical="center"/>
    </xf>
    <xf numFmtId="0" fontId="59" fillId="24" borderId="0" xfId="47" applyFont="1" applyFill="1" applyBorder="1" applyProtection="1">
      <alignment vertical="center"/>
    </xf>
    <xf numFmtId="0" fontId="59" fillId="24" borderId="0" xfId="47" applyFont="1" applyFill="1" applyBorder="1" applyAlignment="1" applyProtection="1">
      <alignment horizontal="centerContinuous" vertical="center"/>
    </xf>
    <xf numFmtId="0" fontId="55" fillId="24" borderId="0" xfId="47" applyFont="1" applyFill="1" applyBorder="1" applyAlignment="1" applyProtection="1">
      <alignment horizontal="centerContinuous" vertical="center"/>
    </xf>
    <xf numFmtId="0" fontId="60" fillId="24" borderId="0" xfId="47" applyFont="1" applyFill="1" applyBorder="1" applyAlignment="1" applyProtection="1">
      <alignment vertical="center"/>
    </xf>
    <xf numFmtId="0" fontId="59" fillId="24" borderId="0" xfId="47" applyFont="1" applyFill="1" applyBorder="1" applyAlignment="1" applyProtection="1">
      <alignment vertical="center"/>
    </xf>
    <xf numFmtId="0" fontId="60" fillId="0" borderId="0" xfId="47" applyFont="1" applyFill="1" applyAlignment="1" applyProtection="1">
      <alignment horizontal="right" vertical="center"/>
    </xf>
    <xf numFmtId="0" fontId="59" fillId="0" borderId="0" xfId="47" quotePrefix="1" applyFont="1" applyFill="1" applyAlignment="1" applyProtection="1">
      <alignment horizontal="center" vertical="center"/>
    </xf>
    <xf numFmtId="0" fontId="60" fillId="0" borderId="0" xfId="47" applyFont="1" applyFill="1" applyAlignment="1" applyProtection="1">
      <alignment horizontal="center" vertical="center"/>
    </xf>
    <xf numFmtId="0" fontId="61" fillId="0" borderId="0" xfId="47" applyFont="1" applyFill="1" applyAlignment="1" applyProtection="1">
      <alignment horizontal="left" vertical="center"/>
    </xf>
    <xf numFmtId="0" fontId="61" fillId="0" borderId="0" xfId="47" applyFont="1" applyFill="1" applyAlignment="1" applyProtection="1">
      <alignment vertical="center"/>
    </xf>
    <xf numFmtId="0" fontId="60" fillId="0" borderId="0" xfId="47" applyFont="1" applyBorder="1" applyProtection="1">
      <alignment vertical="center"/>
    </xf>
    <xf numFmtId="0" fontId="60" fillId="24" borderId="0" xfId="47" applyFont="1" applyFill="1" applyBorder="1" applyProtection="1">
      <alignment vertical="center"/>
    </xf>
    <xf numFmtId="0" fontId="60" fillId="24" borderId="0" xfId="47" applyFont="1" applyFill="1" applyBorder="1" applyAlignment="1" applyProtection="1">
      <alignment horizontal="center" vertical="center"/>
    </xf>
    <xf numFmtId="0" fontId="60" fillId="24" borderId="0" xfId="47" applyFont="1" applyFill="1" applyBorder="1" applyAlignment="1" applyProtection="1">
      <alignment horizontal="right" vertical="center"/>
    </xf>
    <xf numFmtId="0" fontId="61" fillId="24" borderId="0" xfId="47" applyFont="1" applyFill="1" applyAlignment="1" applyProtection="1">
      <alignment horizontal="right" vertical="center"/>
    </xf>
    <xf numFmtId="0" fontId="61" fillId="0" borderId="0" xfId="47" applyFont="1" applyFill="1" applyAlignment="1" applyProtection="1">
      <alignment horizontal="right" vertical="center"/>
    </xf>
    <xf numFmtId="0" fontId="60" fillId="0" borderId="0" xfId="47" applyFont="1" applyFill="1" applyAlignment="1" applyProtection="1">
      <alignment horizontal="left" vertical="center"/>
    </xf>
    <xf numFmtId="0" fontId="59" fillId="0" borderId="0" xfId="47" applyFont="1" applyFill="1" applyAlignment="1">
      <alignment vertical="center"/>
    </xf>
    <xf numFmtId="0" fontId="59" fillId="0" borderId="0" xfId="47" applyFont="1" applyFill="1" applyAlignment="1" applyProtection="1">
      <alignment horizontal="left" vertical="center"/>
    </xf>
    <xf numFmtId="0" fontId="1" fillId="24" borderId="0" xfId="47" applyFill="1">
      <alignment vertical="center"/>
    </xf>
    <xf numFmtId="0" fontId="54" fillId="24" borderId="0" xfId="47" applyFont="1" applyFill="1" applyAlignment="1">
      <alignment vertical="center"/>
    </xf>
    <xf numFmtId="0" fontId="54" fillId="24" borderId="0" xfId="47" applyFont="1" applyFill="1" applyAlignment="1">
      <alignment horizontal="left" vertical="center"/>
    </xf>
    <xf numFmtId="0" fontId="54" fillId="24" borderId="0" xfId="47" applyFont="1" applyFill="1" applyAlignment="1">
      <alignment vertical="center" textRotation="90"/>
    </xf>
    <xf numFmtId="0" fontId="49" fillId="24" borderId="0" xfId="47" applyFont="1" applyFill="1" applyAlignment="1">
      <alignment horizontal="left" vertical="center"/>
    </xf>
    <xf numFmtId="0" fontId="49" fillId="0" borderId="0" xfId="47" applyFont="1" applyAlignment="1">
      <alignment horizontal="left" vertical="center"/>
    </xf>
    <xf numFmtId="0" fontId="63" fillId="24" borderId="0" xfId="47" applyFont="1" applyFill="1" applyAlignment="1">
      <alignment horizontal="left" vertical="center"/>
    </xf>
    <xf numFmtId="0" fontId="54" fillId="24" borderId="0" xfId="47" applyFont="1" applyFill="1" applyAlignment="1">
      <alignment horizontal="left" vertical="center" wrapText="1"/>
    </xf>
    <xf numFmtId="0" fontId="54" fillId="24" borderId="0" xfId="47" applyFont="1" applyFill="1" applyAlignment="1">
      <alignment vertical="center" wrapText="1"/>
    </xf>
    <xf numFmtId="0" fontId="54" fillId="24" borderId="0" xfId="47" applyFont="1" applyFill="1" applyBorder="1" applyAlignment="1">
      <alignment vertical="center"/>
    </xf>
    <xf numFmtId="0" fontId="63" fillId="24" borderId="0" xfId="47" applyFont="1" applyFill="1" applyBorder="1" applyAlignment="1">
      <alignment vertical="center"/>
    </xf>
    <xf numFmtId="0" fontId="63" fillId="24" borderId="0" xfId="47" applyFont="1" applyFill="1" applyBorder="1" applyAlignment="1">
      <alignment horizontal="left" vertical="center"/>
    </xf>
    <xf numFmtId="0" fontId="64" fillId="24" borderId="0" xfId="47" applyFont="1" applyFill="1" applyBorder="1" applyAlignment="1">
      <alignment vertical="center" shrinkToFit="1"/>
    </xf>
    <xf numFmtId="0" fontId="63" fillId="24" borderId="0" xfId="47" applyFont="1" applyFill="1" applyBorder="1" applyAlignment="1">
      <alignment vertical="center" shrinkToFit="1"/>
    </xf>
    <xf numFmtId="0" fontId="58" fillId="24" borderId="0" xfId="47" applyFont="1" applyFill="1" applyAlignment="1">
      <alignment vertical="center"/>
    </xf>
    <xf numFmtId="0" fontId="54" fillId="24" borderId="21" xfId="47" applyFont="1" applyFill="1" applyBorder="1" applyAlignment="1">
      <alignment horizontal="left" vertical="center"/>
    </xf>
    <xf numFmtId="0" fontId="54" fillId="24" borderId="21" xfId="47" applyFont="1" applyFill="1" applyBorder="1" applyAlignment="1">
      <alignment horizontal="center" vertical="center"/>
    </xf>
    <xf numFmtId="0" fontId="67" fillId="24" borderId="0" xfId="47" applyFont="1" applyFill="1" applyAlignment="1">
      <alignment horizontal="left" vertical="center"/>
    </xf>
    <xf numFmtId="0" fontId="54" fillId="28" borderId="21" xfId="47" applyFont="1" applyFill="1" applyBorder="1" applyAlignment="1">
      <alignment horizontal="left" vertical="center"/>
    </xf>
    <xf numFmtId="0" fontId="54" fillId="26" borderId="21" xfId="47" applyFont="1" applyFill="1" applyBorder="1" applyAlignment="1">
      <alignment horizontal="left" vertical="center"/>
    </xf>
    <xf numFmtId="0" fontId="61" fillId="24" borderId="0" xfId="47" applyFont="1" applyFill="1" applyAlignment="1">
      <alignment horizontal="left" vertical="center"/>
    </xf>
    <xf numFmtId="0" fontId="68" fillId="24" borderId="0" xfId="47" applyFont="1" applyFill="1">
      <alignment vertical="center"/>
    </xf>
    <xf numFmtId="0" fontId="68" fillId="24" borderId="87" xfId="47" applyFont="1" applyFill="1" applyBorder="1">
      <alignment vertical="center"/>
    </xf>
    <xf numFmtId="0" fontId="68" fillId="24" borderId="88" xfId="47" applyFont="1" applyFill="1" applyBorder="1">
      <alignment vertical="center"/>
    </xf>
    <xf numFmtId="0" fontId="59" fillId="24" borderId="89" xfId="47" applyFont="1" applyFill="1" applyBorder="1">
      <alignment vertical="center"/>
    </xf>
    <xf numFmtId="0" fontId="68" fillId="24" borderId="111" xfId="47" applyFont="1" applyFill="1" applyBorder="1">
      <alignment vertical="center"/>
    </xf>
    <xf numFmtId="0" fontId="68" fillId="24" borderId="21" xfId="47" applyFont="1" applyFill="1" applyBorder="1">
      <alignment vertical="center"/>
    </xf>
    <xf numFmtId="0" fontId="59" fillId="24" borderId="21" xfId="47" applyFont="1" applyFill="1" applyBorder="1">
      <alignment vertical="center"/>
    </xf>
    <xf numFmtId="0" fontId="59" fillId="24" borderId="112" xfId="47" applyFont="1" applyFill="1" applyBorder="1">
      <alignment vertical="center"/>
    </xf>
    <xf numFmtId="0" fontId="59" fillId="24" borderId="19" xfId="47" applyFont="1" applyFill="1" applyBorder="1">
      <alignment vertical="center"/>
    </xf>
    <xf numFmtId="0" fontId="68" fillId="24" borderId="115" xfId="47" applyFont="1" applyFill="1" applyBorder="1">
      <alignment vertical="center"/>
    </xf>
    <xf numFmtId="0" fontId="68" fillId="24" borderId="121" xfId="47" applyFont="1" applyFill="1" applyBorder="1">
      <alignment vertical="center"/>
    </xf>
    <xf numFmtId="0" fontId="59" fillId="24" borderId="116" xfId="47" applyFont="1" applyFill="1" applyBorder="1">
      <alignment vertical="center"/>
    </xf>
    <xf numFmtId="0" fontId="68" fillId="24" borderId="122" xfId="47" applyFont="1" applyFill="1" applyBorder="1" applyAlignment="1">
      <alignment horizontal="center" vertical="center"/>
    </xf>
    <xf numFmtId="0" fontId="68" fillId="24" borderId="123" xfId="47" applyFont="1" applyFill="1" applyBorder="1" applyAlignment="1">
      <alignment horizontal="center" vertical="center"/>
    </xf>
    <xf numFmtId="0" fontId="59" fillId="24" borderId="123" xfId="47" applyFont="1" applyFill="1" applyBorder="1" applyAlignment="1">
      <alignment horizontal="center" vertical="center"/>
    </xf>
    <xf numFmtId="0" fontId="59" fillId="24" borderId="124" xfId="47" applyFont="1" applyFill="1" applyBorder="1" applyAlignment="1">
      <alignment horizontal="center" vertical="center"/>
    </xf>
    <xf numFmtId="0" fontId="59" fillId="24" borderId="125" xfId="47" applyFont="1" applyFill="1" applyBorder="1" applyAlignment="1">
      <alignment horizontal="center" vertical="center"/>
    </xf>
    <xf numFmtId="0" fontId="68" fillId="24" borderId="114" xfId="47" applyFont="1" applyFill="1" applyBorder="1" applyAlignment="1">
      <alignment horizontal="center" vertical="center" shrinkToFit="1"/>
    </xf>
    <xf numFmtId="0" fontId="68" fillId="24" borderId="21" xfId="47" applyFont="1" applyFill="1" applyBorder="1" applyAlignment="1">
      <alignment vertical="center" shrinkToFit="1"/>
    </xf>
    <xf numFmtId="0" fontId="68" fillId="24" borderId="21" xfId="47" applyFont="1" applyFill="1" applyBorder="1" applyAlignment="1">
      <alignment horizontal="center" vertical="center"/>
    </xf>
    <xf numFmtId="0" fontId="2" fillId="0" borderId="0" xfId="0" applyFont="1" applyAlignment="1">
      <alignment vertical="center"/>
    </xf>
    <xf numFmtId="0" fontId="0" fillId="0" borderId="0" xfId="0" applyAlignment="1">
      <alignment vertical="center"/>
    </xf>
    <xf numFmtId="0" fontId="0" fillId="0" borderId="40" xfId="0" applyBorder="1" applyAlignment="1">
      <alignment vertical="center"/>
    </xf>
    <xf numFmtId="0" fontId="0" fillId="0" borderId="117" xfId="0" applyBorder="1" applyAlignment="1">
      <alignment vertical="center"/>
    </xf>
    <xf numFmtId="0" fontId="0" fillId="0" borderId="118" xfId="0" applyBorder="1" applyAlignment="1">
      <alignment vertical="center"/>
    </xf>
    <xf numFmtId="0" fontId="0" fillId="0" borderId="39" xfId="0" applyBorder="1" applyAlignment="1">
      <alignment vertical="center"/>
    </xf>
    <xf numFmtId="0" fontId="0" fillId="0" borderId="2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32" xfId="0" applyBorder="1" applyAlignment="1">
      <alignment vertical="center"/>
    </xf>
    <xf numFmtId="0" fontId="0" fillId="0" borderId="24" xfId="0" applyBorder="1" applyAlignment="1">
      <alignment vertical="center"/>
    </xf>
    <xf numFmtId="0" fontId="0" fillId="0" borderId="16" xfId="0" applyBorder="1" applyAlignment="1">
      <alignment vertical="center"/>
    </xf>
    <xf numFmtId="0" fontId="0" fillId="0" borderId="0" xfId="0" applyBorder="1" applyAlignment="1">
      <alignment vertical="center"/>
    </xf>
    <xf numFmtId="0" fontId="0" fillId="0" borderId="15" xfId="0" applyBorder="1" applyAlignment="1">
      <alignment vertical="center"/>
    </xf>
    <xf numFmtId="0" fontId="0" fillId="0" borderId="17" xfId="0" applyBorder="1" applyAlignment="1">
      <alignment vertical="center"/>
    </xf>
    <xf numFmtId="0" fontId="0" fillId="0" borderId="20" xfId="0" applyBorder="1" applyAlignment="1">
      <alignment vertical="center"/>
    </xf>
    <xf numFmtId="0" fontId="0" fillId="0" borderId="23" xfId="0" applyBorder="1" applyAlignment="1">
      <alignment vertical="center"/>
    </xf>
    <xf numFmtId="0" fontId="0" fillId="0" borderId="12" xfId="0" applyBorder="1" applyAlignment="1">
      <alignment vertical="center"/>
    </xf>
    <xf numFmtId="0" fontId="0" fillId="0" borderId="18" xfId="0" applyBorder="1" applyAlignment="1">
      <alignment vertical="center"/>
    </xf>
    <xf numFmtId="0" fontId="0" fillId="0" borderId="126" xfId="0" applyBorder="1" applyAlignment="1">
      <alignment vertical="center"/>
    </xf>
    <xf numFmtId="0" fontId="0" fillId="0" borderId="33" xfId="0" applyBorder="1" applyAlignment="1">
      <alignment vertical="center"/>
    </xf>
    <xf numFmtId="0" fontId="0" fillId="0" borderId="37" xfId="0" applyBorder="1" applyAlignment="1">
      <alignment vertical="center"/>
    </xf>
    <xf numFmtId="0" fontId="0" fillId="0" borderId="0" xfId="0" applyAlignment="1">
      <alignment horizontal="right" vertical="center"/>
    </xf>
    <xf numFmtId="0" fontId="29" fillId="24" borderId="0" xfId="43" applyFont="1" applyFill="1" applyAlignment="1">
      <alignment horizontal="left" vertical="top"/>
    </xf>
    <xf numFmtId="0" fontId="29" fillId="24" borderId="0" xfId="43" applyFont="1" applyFill="1" applyAlignment="1">
      <alignment horizontal="left" vertical="top" wrapText="1"/>
    </xf>
    <xf numFmtId="0" fontId="29" fillId="24" borderId="0" xfId="43" applyFont="1" applyFill="1" applyAlignment="1">
      <alignment horizontal="center" vertical="center"/>
    </xf>
    <xf numFmtId="0" fontId="29" fillId="24" borderId="14" xfId="46" applyFont="1" applyFill="1" applyBorder="1" applyAlignment="1">
      <alignment horizontal="center" vertical="center" wrapText="1"/>
    </xf>
    <xf numFmtId="0" fontId="47" fillId="24" borderId="0" xfId="53" applyFont="1" applyFill="1" applyBorder="1" applyAlignment="1">
      <alignment horizontal="left" vertical="top"/>
    </xf>
    <xf numFmtId="0" fontId="48" fillId="24" borderId="0" xfId="53" applyFont="1" applyFill="1" applyBorder="1" applyAlignment="1">
      <alignment horizontal="left" vertical="top"/>
    </xf>
    <xf numFmtId="0" fontId="38" fillId="24" borderId="127" xfId="53" applyFont="1" applyFill="1" applyBorder="1" applyAlignment="1">
      <alignment horizontal="left" vertical="center" wrapText="1"/>
    </xf>
    <xf numFmtId="0" fontId="49" fillId="24" borderId="128" xfId="53" applyFont="1" applyFill="1" applyBorder="1" applyAlignment="1">
      <alignment horizontal="left" vertical="center" wrapText="1"/>
    </xf>
    <xf numFmtId="0" fontId="38" fillId="24" borderId="129" xfId="53" applyFont="1" applyFill="1" applyBorder="1" applyAlignment="1">
      <alignment horizontal="left" vertical="center" wrapText="1"/>
    </xf>
    <xf numFmtId="0" fontId="49" fillId="24" borderId="130" xfId="53" applyFont="1" applyFill="1" applyBorder="1" applyAlignment="1">
      <alignment horizontal="left" vertical="center" wrapText="1"/>
    </xf>
    <xf numFmtId="0" fontId="38" fillId="24" borderId="0" xfId="53" applyFont="1" applyFill="1" applyBorder="1" applyAlignment="1">
      <alignment horizontal="left" vertical="center" wrapText="1"/>
    </xf>
    <xf numFmtId="0" fontId="49" fillId="24" borderId="0" xfId="53" applyFont="1" applyFill="1" applyBorder="1" applyAlignment="1">
      <alignment horizontal="left" vertical="center" wrapText="1"/>
    </xf>
    <xf numFmtId="0" fontId="38" fillId="24" borderId="0" xfId="53" applyFont="1" applyFill="1" applyBorder="1" applyAlignment="1">
      <alignment horizontal="left" vertical="top" wrapText="1"/>
    </xf>
    <xf numFmtId="0" fontId="31" fillId="24" borderId="0" xfId="43" applyFont="1" applyFill="1" applyBorder="1" applyAlignment="1">
      <alignment vertical="center"/>
    </xf>
    <xf numFmtId="0" fontId="31" fillId="24" borderId="0" xfId="46" applyFont="1" applyFill="1" applyAlignment="1">
      <alignment vertical="center"/>
    </xf>
    <xf numFmtId="0" fontId="29" fillId="24" borderId="0" xfId="43" applyFont="1" applyFill="1" applyAlignment="1">
      <alignment horizontal="right" vertical="center"/>
    </xf>
    <xf numFmtId="49" fontId="31" fillId="0" borderId="132" xfId="46" applyNumberFormat="1" applyFont="1" applyBorder="1" applyAlignment="1">
      <alignment horizontal="center" vertical="center"/>
    </xf>
    <xf numFmtId="49" fontId="31" fillId="0" borderId="133" xfId="46" applyNumberFormat="1" applyFont="1" applyBorder="1" applyAlignment="1">
      <alignment horizontal="center" vertical="center"/>
    </xf>
    <xf numFmtId="0" fontId="31" fillId="24" borderId="133" xfId="43" applyFont="1" applyFill="1" applyBorder="1" applyAlignment="1">
      <alignment vertical="center"/>
    </xf>
    <xf numFmtId="0" fontId="31" fillId="24" borderId="134" xfId="43" applyFont="1" applyFill="1" applyBorder="1" applyAlignment="1">
      <alignment vertical="center"/>
    </xf>
    <xf numFmtId="0" fontId="31" fillId="24" borderId="0" xfId="46" applyFont="1" applyFill="1" applyAlignment="1">
      <alignment horizontal="center" vertical="center"/>
    </xf>
    <xf numFmtId="0" fontId="31" fillId="24" borderId="0" xfId="43" applyFont="1" applyFill="1" applyBorder="1" applyAlignment="1">
      <alignment horizontal="center" vertical="center"/>
    </xf>
    <xf numFmtId="0" fontId="31" fillId="24" borderId="0" xfId="43" applyFont="1" applyFill="1" applyBorder="1" applyAlignment="1">
      <alignment horizontal="centerContinuous" vertical="center"/>
    </xf>
    <xf numFmtId="0" fontId="29" fillId="24" borderId="143" xfId="43" applyFont="1" applyFill="1" applyBorder="1" applyAlignment="1">
      <alignment horizontal="center" vertical="center"/>
    </xf>
    <xf numFmtId="0" fontId="29" fillId="24" borderId="35" xfId="43" applyFont="1" applyFill="1" applyBorder="1" applyAlignment="1">
      <alignment horizontal="center" vertical="center"/>
    </xf>
    <xf numFmtId="0" fontId="29" fillId="24" borderId="144" xfId="46" applyFont="1" applyFill="1" applyBorder="1" applyAlignment="1">
      <alignment horizontal="center" vertical="top" wrapText="1"/>
    </xf>
    <xf numFmtId="0" fontId="29" fillId="24" borderId="145" xfId="46" applyFont="1" applyFill="1" applyBorder="1" applyAlignment="1">
      <alignment horizontal="center" vertical="top" wrapText="1"/>
    </xf>
    <xf numFmtId="0" fontId="29" fillId="24" borderId="36" xfId="46" applyFont="1" applyFill="1" applyBorder="1" applyAlignment="1">
      <alignment horizontal="center" vertical="top" wrapText="1"/>
    </xf>
    <xf numFmtId="0" fontId="31" fillId="24" borderId="0" xfId="42" applyFont="1" applyFill="1" applyBorder="1" applyAlignment="1">
      <alignment horizontal="center" vertical="center" textRotation="255"/>
    </xf>
    <xf numFmtId="0" fontId="29" fillId="24" borderId="106" xfId="46" applyFont="1" applyFill="1" applyBorder="1" applyAlignment="1">
      <alignment horizontal="left" vertical="center" wrapText="1"/>
    </xf>
    <xf numFmtId="0" fontId="29" fillId="24" borderId="33" xfId="46" applyFont="1" applyFill="1" applyBorder="1" applyAlignment="1">
      <alignment horizontal="left" vertical="center" wrapText="1"/>
    </xf>
    <xf numFmtId="0" fontId="29" fillId="24" borderId="37" xfId="46" applyFont="1" applyFill="1" applyBorder="1" applyAlignment="1">
      <alignment horizontal="left" vertical="center" wrapText="1"/>
    </xf>
    <xf numFmtId="0" fontId="31" fillId="24" borderId="117" xfId="43" applyFont="1" applyFill="1" applyBorder="1" applyAlignment="1">
      <alignment horizontal="center" vertical="top" wrapText="1"/>
    </xf>
    <xf numFmtId="0" fontId="31" fillId="24" borderId="0" xfId="43" applyFont="1" applyFill="1" applyBorder="1" applyAlignment="1">
      <alignment horizontal="center" vertical="top" wrapText="1"/>
    </xf>
    <xf numFmtId="0" fontId="31" fillId="24" borderId="117" xfId="43" applyFont="1" applyFill="1" applyBorder="1" applyAlignment="1">
      <alignment horizontal="justify" vertical="top" wrapText="1"/>
    </xf>
    <xf numFmtId="0" fontId="31" fillId="24" borderId="0" xfId="43" applyFont="1" applyFill="1" applyBorder="1" applyAlignment="1">
      <alignment horizontal="justify" vertical="top" wrapText="1"/>
    </xf>
    <xf numFmtId="49" fontId="29" fillId="24" borderId="14" xfId="46" applyNumberFormat="1" applyFont="1" applyFill="1" applyBorder="1" applyAlignment="1">
      <alignment horizontal="center" vertical="center" wrapText="1"/>
    </xf>
    <xf numFmtId="0" fontId="29" fillId="24" borderId="14" xfId="46" applyFont="1" applyFill="1" applyBorder="1" applyAlignment="1">
      <alignment horizontal="center" vertical="center" wrapText="1"/>
    </xf>
    <xf numFmtId="0" fontId="29" fillId="24" borderId="31"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29" fillId="24" borderId="0" xfId="46" applyFont="1" applyFill="1" applyAlignment="1">
      <alignment horizontal="left" vertical="center" wrapText="1"/>
    </xf>
    <xf numFmtId="0" fontId="29" fillId="24" borderId="32" xfId="46" applyFont="1" applyFill="1" applyBorder="1" applyAlignment="1">
      <alignment horizontal="left" vertical="center" wrapText="1"/>
    </xf>
    <xf numFmtId="0" fontId="29" fillId="24" borderId="20" xfId="46" applyFont="1" applyFill="1" applyBorder="1" applyAlignment="1">
      <alignment horizontal="left" vertical="center" wrapText="1"/>
    </xf>
    <xf numFmtId="0" fontId="29" fillId="24" borderId="12" xfId="46" applyFont="1" applyFill="1" applyBorder="1" applyAlignment="1">
      <alignment horizontal="left" vertical="center" wrapText="1"/>
    </xf>
    <xf numFmtId="0" fontId="29" fillId="24" borderId="141" xfId="46" applyFont="1" applyFill="1" applyBorder="1" applyAlignment="1">
      <alignment horizontal="left" vertical="center" wrapText="1"/>
    </xf>
    <xf numFmtId="0" fontId="29" fillId="24" borderId="135" xfId="43" applyFont="1" applyFill="1" applyBorder="1" applyAlignment="1">
      <alignment horizontal="center" vertical="center" textRotation="255"/>
    </xf>
    <xf numFmtId="0" fontId="29" fillId="24" borderId="139" xfId="42" applyFont="1" applyFill="1" applyBorder="1" applyAlignment="1">
      <alignment horizontal="center" vertical="center" textRotation="255"/>
    </xf>
    <xf numFmtId="0" fontId="29" fillId="24" borderId="142" xfId="42" applyFont="1" applyFill="1" applyBorder="1" applyAlignment="1">
      <alignment horizontal="center" vertical="center" textRotation="255"/>
    </xf>
    <xf numFmtId="0" fontId="29" fillId="24" borderId="119" xfId="43" applyFont="1" applyFill="1" applyBorder="1" applyAlignment="1">
      <alignment horizontal="left" vertical="center"/>
    </xf>
    <xf numFmtId="0" fontId="29" fillId="24" borderId="117" xfId="43" applyFont="1" applyFill="1" applyBorder="1" applyAlignment="1">
      <alignment horizontal="left" vertical="center"/>
    </xf>
    <xf numFmtId="0" fontId="29" fillId="24" borderId="120" xfId="43" applyFont="1" applyFill="1" applyBorder="1" applyAlignment="1">
      <alignment horizontal="left" vertical="center"/>
    </xf>
    <xf numFmtId="0" fontId="29" fillId="24" borderId="136" xfId="43" applyFont="1" applyFill="1" applyBorder="1" applyAlignment="1">
      <alignment horizontal="left" vertical="center"/>
    </xf>
    <xf numFmtId="0" fontId="29" fillId="24" borderId="137" xfId="43" applyFont="1" applyFill="1" applyBorder="1" applyAlignment="1">
      <alignment horizontal="left" vertical="center"/>
    </xf>
    <xf numFmtId="0" fontId="29" fillId="24" borderId="147" xfId="43" applyFont="1" applyFill="1" applyBorder="1" applyAlignment="1">
      <alignment horizontal="left" vertical="center"/>
    </xf>
    <xf numFmtId="0" fontId="29" fillId="24" borderId="119" xfId="43" applyFont="1" applyFill="1" applyBorder="1" applyAlignment="1">
      <alignment horizontal="center" vertical="center"/>
    </xf>
    <xf numFmtId="0" fontId="29" fillId="24" borderId="117" xfId="43" applyFont="1" applyFill="1" applyBorder="1" applyAlignment="1">
      <alignment horizontal="center" vertical="center"/>
    </xf>
    <xf numFmtId="0" fontId="29" fillId="24" borderId="120"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29" fillId="24" borderId="18" xfId="43" applyFont="1" applyFill="1" applyBorder="1" applyAlignment="1">
      <alignment horizontal="center" vertical="center"/>
    </xf>
    <xf numFmtId="176" fontId="29" fillId="24" borderId="119" xfId="43" applyNumberFormat="1" applyFont="1" applyFill="1" applyBorder="1" applyAlignment="1">
      <alignment horizontal="left" vertical="center"/>
    </xf>
    <xf numFmtId="176" fontId="29" fillId="24" borderId="117" xfId="43" applyNumberFormat="1" applyFont="1" applyFill="1" applyBorder="1" applyAlignment="1">
      <alignment horizontal="left" vertical="center"/>
    </xf>
    <xf numFmtId="176" fontId="29" fillId="24" borderId="118" xfId="43" applyNumberFormat="1" applyFont="1" applyFill="1" applyBorder="1" applyAlignment="1">
      <alignment horizontal="left" vertical="center"/>
    </xf>
    <xf numFmtId="176" fontId="29" fillId="24" borderId="20" xfId="43" applyNumberFormat="1" applyFont="1" applyFill="1" applyBorder="1" applyAlignment="1">
      <alignment horizontal="left" vertical="center"/>
    </xf>
    <xf numFmtId="176" fontId="29" fillId="24" borderId="12" xfId="43" applyNumberFormat="1" applyFont="1" applyFill="1" applyBorder="1" applyAlignment="1">
      <alignment horizontal="left" vertical="center"/>
    </xf>
    <xf numFmtId="176" fontId="29" fillId="24" borderId="141" xfId="43" applyNumberFormat="1"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28" xfId="43" applyFont="1" applyFill="1" applyBorder="1" applyAlignment="1">
      <alignment horizontal="left" vertical="center"/>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13" xfId="43" applyFont="1" applyFill="1" applyBorder="1" applyAlignment="1">
      <alignment horizontal="left" vertical="center" wrapText="1"/>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16" xfId="43" applyFont="1" applyFill="1" applyBorder="1" applyAlignment="1">
      <alignment horizontal="left" vertical="center" wrapText="1"/>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106"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107"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28" xfId="43" applyFont="1" applyFill="1" applyBorder="1" applyAlignment="1">
      <alignment horizontal="left" vertical="center" wrapText="1"/>
    </xf>
    <xf numFmtId="0" fontId="29" fillId="24" borderId="29" xfId="43" applyFont="1" applyFill="1" applyBorder="1" applyAlignment="1">
      <alignment horizontal="left" vertical="center" wrapText="1"/>
    </xf>
    <xf numFmtId="0" fontId="29" fillId="24" borderId="140" xfId="43" applyFont="1" applyFill="1" applyBorder="1" applyAlignment="1">
      <alignment horizontal="left" vertical="center" wrapText="1"/>
    </xf>
    <xf numFmtId="0" fontId="29" fillId="24" borderId="141" xfId="43" applyFont="1" applyFill="1" applyBorder="1" applyAlignment="1">
      <alignment horizontal="center" vertical="center"/>
    </xf>
    <xf numFmtId="0" fontId="29" fillId="24" borderId="13" xfId="43" applyFont="1" applyFill="1" applyBorder="1" applyAlignment="1">
      <alignment horizontal="left" vertical="center"/>
    </xf>
    <xf numFmtId="0" fontId="29" fillId="24" borderId="25" xfId="43" applyFont="1" applyFill="1" applyBorder="1" applyAlignment="1">
      <alignment horizontal="left" vertical="center"/>
    </xf>
    <xf numFmtId="0" fontId="29" fillId="24" borderId="26" xfId="43" applyFont="1" applyFill="1" applyBorder="1" applyAlignment="1">
      <alignment horizontal="left" vertical="center"/>
    </xf>
    <xf numFmtId="0" fontId="29" fillId="24" borderId="146" xfId="43" applyFont="1" applyFill="1" applyBorder="1" applyAlignment="1">
      <alignment horizontal="left" vertical="center"/>
    </xf>
    <xf numFmtId="0" fontId="29" fillId="24" borderId="139" xfId="43" applyFont="1" applyFill="1" applyBorder="1" applyAlignment="1">
      <alignment horizontal="center" vertical="center" textRotation="255"/>
    </xf>
    <xf numFmtId="0" fontId="29" fillId="24" borderId="142" xfId="43" applyFont="1" applyFill="1" applyBorder="1" applyAlignment="1">
      <alignment horizontal="center" vertical="center" textRotation="255"/>
    </xf>
    <xf numFmtId="0" fontId="29" fillId="24" borderId="34" xfId="43" applyFont="1" applyFill="1" applyBorder="1" applyAlignment="1">
      <alignment horizontal="left" vertical="center"/>
    </xf>
    <xf numFmtId="0" fontId="29" fillId="24" borderId="35" xfId="43" applyFont="1" applyFill="1" applyBorder="1" applyAlignment="1">
      <alignment horizontal="left" vertical="center"/>
    </xf>
    <xf numFmtId="0" fontId="29" fillId="24" borderId="103" xfId="43" applyFont="1" applyFill="1" applyBorder="1" applyAlignment="1">
      <alignment horizontal="left" vertical="center"/>
    </xf>
    <xf numFmtId="0" fontId="29" fillId="24" borderId="34" xfId="46" applyFont="1" applyFill="1" applyBorder="1" applyAlignment="1">
      <alignment horizontal="left" vertical="top" wrapText="1"/>
    </xf>
    <xf numFmtId="0" fontId="29" fillId="24" borderId="35" xfId="46" applyFont="1" applyFill="1" applyBorder="1" applyAlignment="1">
      <alignment horizontal="left" vertical="top" wrapText="1"/>
    </xf>
    <xf numFmtId="0" fontId="29" fillId="24" borderId="103" xfId="46" applyFont="1" applyFill="1" applyBorder="1" applyAlignment="1">
      <alignment horizontal="left" vertical="top" wrapText="1"/>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176" fontId="29" fillId="24" borderId="19" xfId="46" applyNumberFormat="1" applyFont="1" applyFill="1" applyBorder="1" applyAlignment="1">
      <alignment horizontal="left" vertical="center" wrapText="1" indent="1"/>
    </xf>
    <xf numFmtId="176" fontId="29" fillId="24" borderId="10" xfId="46" applyNumberFormat="1" applyFont="1" applyFill="1" applyBorder="1" applyAlignment="1">
      <alignment horizontal="left" vertical="center" wrapText="1" indent="1"/>
    </xf>
    <xf numFmtId="176" fontId="29" fillId="24" borderId="93" xfId="46" applyNumberFormat="1" applyFont="1" applyFill="1" applyBorder="1" applyAlignment="1">
      <alignment horizontal="left" vertical="center" wrapText="1" indent="1"/>
    </xf>
    <xf numFmtId="0" fontId="31" fillId="24" borderId="0" xfId="43" applyFont="1" applyFill="1" applyBorder="1" applyAlignment="1">
      <alignment horizontal="center" vertical="center"/>
    </xf>
    <xf numFmtId="176" fontId="29" fillId="24" borderId="20" xfId="43" applyNumberFormat="1" applyFont="1" applyFill="1" applyBorder="1" applyAlignment="1">
      <alignment horizontal="left" vertical="top"/>
    </xf>
    <xf numFmtId="176" fontId="29" fillId="24" borderId="12" xfId="43" applyNumberFormat="1" applyFont="1" applyFill="1" applyBorder="1" applyAlignment="1">
      <alignment horizontal="left" vertical="top"/>
    </xf>
    <xf numFmtId="176" fontId="29" fillId="24" borderId="141" xfId="43" applyNumberFormat="1" applyFont="1" applyFill="1" applyBorder="1" applyAlignment="1">
      <alignment horizontal="left" vertical="top"/>
    </xf>
    <xf numFmtId="0" fontId="31" fillId="24" borderId="0" xfId="43" applyFont="1" applyFill="1" applyBorder="1" applyAlignment="1">
      <alignment horizontal="left" vertical="center"/>
    </xf>
    <xf numFmtId="0" fontId="29" fillId="24" borderId="13" xfId="43" applyFont="1" applyFill="1" applyBorder="1" applyAlignment="1">
      <alignment horizontal="left" vertical="top" wrapText="1"/>
    </xf>
    <xf numFmtId="0" fontId="29" fillId="24" borderId="14" xfId="43" applyFont="1" applyFill="1" applyBorder="1" applyAlignment="1">
      <alignment horizontal="left" vertical="top" wrapText="1"/>
    </xf>
    <xf numFmtId="0" fontId="29" fillId="24" borderId="15" xfId="43" applyFont="1" applyFill="1" applyBorder="1" applyAlignment="1">
      <alignment horizontal="left" vertical="top" wrapText="1"/>
    </xf>
    <xf numFmtId="0" fontId="29" fillId="24" borderId="20" xfId="43" applyFont="1" applyFill="1" applyBorder="1" applyAlignment="1">
      <alignment horizontal="left" vertical="top" wrapText="1"/>
    </xf>
    <xf numFmtId="0" fontId="29" fillId="24" borderId="12" xfId="43" applyFont="1" applyFill="1" applyBorder="1" applyAlignment="1">
      <alignment horizontal="left" vertical="top" wrapText="1"/>
    </xf>
    <xf numFmtId="0" fontId="29" fillId="24" borderId="18" xfId="43" applyFont="1" applyFill="1" applyBorder="1" applyAlignment="1">
      <alignment horizontal="left" vertical="top" wrapText="1"/>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27" xfId="43" applyFont="1" applyFill="1" applyBorder="1" applyAlignment="1">
      <alignment horizontal="left" vertical="center"/>
    </xf>
    <xf numFmtId="0" fontId="29" fillId="24" borderId="13" xfId="43" applyFont="1" applyFill="1" applyBorder="1" applyAlignment="1">
      <alignment horizontal="left" vertical="top"/>
    </xf>
    <xf numFmtId="0" fontId="29" fillId="24" borderId="14" xfId="43" applyFont="1" applyFill="1" applyBorder="1" applyAlignment="1">
      <alignment horizontal="left" vertical="top"/>
    </xf>
    <xf numFmtId="0" fontId="29" fillId="24" borderId="31" xfId="43" applyFont="1" applyFill="1" applyBorder="1" applyAlignment="1">
      <alignment horizontal="left" vertical="top"/>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93" xfId="43" applyNumberFormat="1" applyFont="1" applyFill="1" applyBorder="1" applyAlignment="1">
      <alignment horizontal="left" vertical="center"/>
    </xf>
    <xf numFmtId="0" fontId="29" fillId="24" borderId="21" xfId="46" applyFont="1" applyFill="1" applyBorder="1" applyAlignment="1">
      <alignment horizontal="center" vertical="center"/>
    </xf>
    <xf numFmtId="0" fontId="31" fillId="24" borderId="0" xfId="43" applyFont="1" applyFill="1" applyBorder="1" applyAlignment="1">
      <alignment horizontal="center" vertical="center" textRotation="255"/>
    </xf>
    <xf numFmtId="0" fontId="31" fillId="24" borderId="0" xfId="42" applyFont="1" applyFill="1" applyBorder="1" applyAlignment="1">
      <alignment horizontal="center" vertical="center" textRotation="255"/>
    </xf>
    <xf numFmtId="0" fontId="29" fillId="24" borderId="0" xfId="43" applyFont="1" applyFill="1" applyAlignment="1">
      <alignment horizontal="left" vertical="top"/>
    </xf>
    <xf numFmtId="0" fontId="29" fillId="24" borderId="0" xfId="43" applyFont="1" applyFill="1" applyAlignment="1">
      <alignment horizontal="left" vertical="top"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29" fillId="24" borderId="138" xfId="43" applyFont="1" applyFill="1" applyBorder="1" applyAlignment="1">
      <alignment horizontal="left" vertical="center"/>
    </xf>
    <xf numFmtId="0" fontId="29" fillId="24" borderId="0" xfId="43" applyFont="1" applyFill="1" applyAlignment="1">
      <alignment horizontal="center" vertical="center"/>
    </xf>
    <xf numFmtId="0" fontId="29" fillId="24" borderId="0" xfId="43" applyFont="1" applyFill="1" applyAlignment="1">
      <alignment horizontal="left" vertical="center"/>
    </xf>
    <xf numFmtId="0" fontId="34" fillId="24" borderId="34" xfId="53" applyFont="1" applyFill="1" applyBorder="1" applyAlignment="1">
      <alignment horizontal="center" vertical="center"/>
    </xf>
    <xf numFmtId="0" fontId="34" fillId="24" borderId="35" xfId="53" applyFont="1" applyFill="1" applyBorder="1" applyAlignment="1">
      <alignment horizontal="center" vertical="center"/>
    </xf>
    <xf numFmtId="0" fontId="27" fillId="24" borderId="40" xfId="53" applyFont="1" applyFill="1" applyBorder="1" applyAlignment="1">
      <alignment horizontal="center" vertical="center" textRotation="255" wrapText="1"/>
    </xf>
    <xf numFmtId="0" fontId="27" fillId="24" borderId="39" xfId="53" applyFont="1" applyFill="1" applyBorder="1" applyAlignment="1">
      <alignment horizontal="center" vertical="center" textRotation="255" wrapText="1"/>
    </xf>
    <xf numFmtId="0" fontId="27" fillId="24" borderId="71" xfId="53" applyFont="1" applyFill="1" applyBorder="1" applyAlignment="1">
      <alignment horizontal="center" vertical="center" textRotation="255" wrapText="1"/>
    </xf>
    <xf numFmtId="0" fontId="34" fillId="24" borderId="34" xfId="53" applyFont="1" applyFill="1" applyBorder="1" applyAlignment="1">
      <alignment horizontal="left" vertical="center"/>
    </xf>
    <xf numFmtId="0" fontId="34" fillId="24" borderId="35" xfId="53" applyFont="1" applyFill="1" applyBorder="1" applyAlignment="1">
      <alignment horizontal="left" vertical="center"/>
    </xf>
    <xf numFmtId="0" fontId="34" fillId="24" borderId="36" xfId="53" applyFont="1" applyFill="1" applyBorder="1" applyAlignment="1">
      <alignment horizontal="left" vertical="center"/>
    </xf>
    <xf numFmtId="0" fontId="33" fillId="24" borderId="0" xfId="53" applyFont="1" applyFill="1" applyAlignment="1">
      <alignment horizontal="left" vertical="center"/>
    </xf>
    <xf numFmtId="0" fontId="34" fillId="24" borderId="51" xfId="53" applyFont="1" applyFill="1" applyBorder="1" applyAlignment="1">
      <alignment horizontal="center" vertical="center" wrapText="1"/>
    </xf>
    <xf numFmtId="0" fontId="34" fillId="24" borderId="53" xfId="53" applyFont="1" applyFill="1" applyBorder="1" applyAlignment="1">
      <alignment horizontal="center" vertical="center" wrapText="1"/>
    </xf>
    <xf numFmtId="0" fontId="34" fillId="24" borderId="52" xfId="53" applyFont="1" applyFill="1" applyBorder="1" applyAlignment="1">
      <alignment horizontal="left" vertical="center" wrapText="1"/>
    </xf>
    <xf numFmtId="0" fontId="34" fillId="24" borderId="53" xfId="53" applyFont="1" applyFill="1" applyBorder="1" applyAlignment="1">
      <alignment horizontal="left" vertical="center" wrapText="1"/>
    </xf>
    <xf numFmtId="0" fontId="34" fillId="24" borderId="68" xfId="53" applyFont="1" applyFill="1" applyBorder="1" applyAlignment="1">
      <alignment horizontal="left" vertical="center" wrapText="1"/>
    </xf>
    <xf numFmtId="0" fontId="34" fillId="24" borderId="42" xfId="53" applyFont="1" applyFill="1" applyBorder="1" applyAlignment="1">
      <alignment horizontal="center" vertical="center" wrapText="1"/>
    </xf>
    <xf numFmtId="0" fontId="34" fillId="24" borderId="43" xfId="53" applyFont="1" applyFill="1" applyBorder="1" applyAlignment="1">
      <alignment horizontal="center" vertical="center" wrapText="1"/>
    </xf>
    <xf numFmtId="0" fontId="34" fillId="24" borderId="61" xfId="53" applyFont="1" applyFill="1" applyBorder="1" applyAlignment="1">
      <alignment horizontal="left" vertical="center" wrapText="1"/>
    </xf>
    <xf numFmtId="0" fontId="34" fillId="24" borderId="43" xfId="53" applyFont="1" applyFill="1" applyBorder="1" applyAlignment="1">
      <alignment horizontal="left" vertical="center" wrapText="1"/>
    </xf>
    <xf numFmtId="0" fontId="34" fillId="24" borderId="57" xfId="53" applyFont="1" applyFill="1" applyBorder="1" applyAlignment="1">
      <alignment horizontal="left" vertical="center" wrapText="1"/>
    </xf>
    <xf numFmtId="0" fontId="34" fillId="24" borderId="46" xfId="53" applyFont="1" applyFill="1" applyBorder="1" applyAlignment="1">
      <alignment horizontal="center" vertical="center" wrapText="1"/>
    </xf>
    <xf numFmtId="0" fontId="34" fillId="24" borderId="44" xfId="53" applyFont="1" applyFill="1" applyBorder="1" applyAlignment="1">
      <alignment horizontal="center" vertical="center" wrapText="1"/>
    </xf>
    <xf numFmtId="0" fontId="34" fillId="24" borderId="48" xfId="53" applyFont="1" applyFill="1" applyBorder="1" applyAlignment="1">
      <alignment horizontal="center" vertical="center" wrapText="1"/>
    </xf>
    <xf numFmtId="0" fontId="34" fillId="24" borderId="59" xfId="53" applyFont="1" applyFill="1" applyBorder="1" applyAlignment="1">
      <alignment horizontal="center" vertical="center" wrapText="1"/>
    </xf>
    <xf numFmtId="0" fontId="34" fillId="24" borderId="49" xfId="53" applyFont="1" applyFill="1" applyBorder="1" applyAlignment="1">
      <alignment horizontal="center" vertical="center" wrapText="1"/>
    </xf>
    <xf numFmtId="0" fontId="34" fillId="24" borderId="55" xfId="53" applyFont="1" applyFill="1" applyBorder="1" applyAlignment="1">
      <alignment horizontal="center" vertical="center" wrapText="1"/>
    </xf>
    <xf numFmtId="0" fontId="34" fillId="24" borderId="46" xfId="53" applyFont="1" applyFill="1" applyBorder="1" applyAlignment="1">
      <alignment horizontal="center" vertical="center" shrinkToFit="1"/>
    </xf>
    <xf numFmtId="0" fontId="34" fillId="24" borderId="47" xfId="53" applyFont="1" applyFill="1" applyBorder="1" applyAlignment="1">
      <alignment horizontal="center" vertical="center" shrinkToFit="1"/>
    </xf>
    <xf numFmtId="49" fontId="34" fillId="24" borderId="47" xfId="53" applyNumberFormat="1" applyFont="1" applyFill="1" applyBorder="1" applyAlignment="1">
      <alignment horizontal="center" vertical="center" wrapText="1"/>
    </xf>
    <xf numFmtId="0" fontId="34" fillId="24" borderId="47" xfId="53" applyFont="1" applyFill="1" applyBorder="1" applyAlignment="1">
      <alignment horizontal="center" vertical="center" wrapText="1"/>
    </xf>
    <xf numFmtId="0" fontId="34" fillId="24" borderId="64" xfId="53" applyFont="1" applyFill="1" applyBorder="1" applyAlignment="1">
      <alignment horizontal="center" vertical="center" wrapText="1"/>
    </xf>
    <xf numFmtId="0" fontId="29" fillId="24" borderId="0" xfId="46" applyFont="1" applyFill="1" applyBorder="1" applyAlignment="1">
      <alignment horizontal="left" vertical="center" wrapText="1"/>
    </xf>
    <xf numFmtId="0" fontId="27" fillId="24" borderId="0" xfId="53" applyFont="1" applyFill="1" applyBorder="1" applyAlignment="1">
      <alignment horizontal="left" vertical="center"/>
    </xf>
    <xf numFmtId="0" fontId="27" fillId="24" borderId="32" xfId="53" applyFont="1" applyFill="1" applyBorder="1" applyAlignment="1">
      <alignment horizontal="left" vertical="center"/>
    </xf>
    <xf numFmtId="0" fontId="34" fillId="24" borderId="49" xfId="53" applyFont="1" applyFill="1" applyBorder="1" applyAlignment="1">
      <alignment horizontal="left" vertical="center" wrapText="1"/>
    </xf>
    <xf numFmtId="0" fontId="34" fillId="24" borderId="50" xfId="53" applyFont="1" applyFill="1" applyBorder="1" applyAlignment="1">
      <alignment horizontal="left" vertical="center" wrapText="1"/>
    </xf>
    <xf numFmtId="0" fontId="34" fillId="24" borderId="0" xfId="53" applyFont="1" applyFill="1" applyBorder="1" applyAlignment="1">
      <alignment horizontal="left" vertical="center" wrapText="1"/>
    </xf>
    <xf numFmtId="0" fontId="34" fillId="24" borderId="60" xfId="53" applyFont="1" applyFill="1" applyBorder="1" applyAlignment="1">
      <alignment horizontal="left" vertical="center" wrapText="1"/>
    </xf>
    <xf numFmtId="0" fontId="34" fillId="24" borderId="19" xfId="53" applyFont="1" applyFill="1" applyBorder="1" applyAlignment="1">
      <alignment horizontal="center" vertical="center" wrapText="1"/>
    </xf>
    <xf numFmtId="0" fontId="34" fillId="24" borderId="11" xfId="53" applyFont="1" applyFill="1" applyBorder="1" applyAlignment="1">
      <alignment horizontal="center" vertical="center" wrapText="1"/>
    </xf>
    <xf numFmtId="49" fontId="34" fillId="24" borderId="61" xfId="53" applyNumberFormat="1" applyFont="1" applyFill="1" applyBorder="1" applyAlignment="1">
      <alignment horizontal="left" vertical="center" wrapText="1"/>
    </xf>
    <xf numFmtId="49" fontId="34" fillId="24" borderId="43" xfId="53" applyNumberFormat="1" applyFont="1" applyFill="1" applyBorder="1" applyAlignment="1">
      <alignment horizontal="left" vertical="center" wrapText="1"/>
    </xf>
    <xf numFmtId="49" fontId="34" fillId="24" borderId="57" xfId="53" applyNumberFormat="1" applyFont="1" applyFill="1" applyBorder="1" applyAlignment="1">
      <alignment horizontal="left" vertical="center" wrapText="1"/>
    </xf>
    <xf numFmtId="0" fontId="34" fillId="24" borderId="45" xfId="53" applyFont="1" applyFill="1" applyBorder="1" applyAlignment="1">
      <alignment horizontal="center" vertical="center" wrapText="1"/>
    </xf>
    <xf numFmtId="0" fontId="34" fillId="24" borderId="77" xfId="53" applyFont="1" applyFill="1" applyBorder="1" applyAlignment="1">
      <alignment horizontal="center" vertical="center" wrapText="1"/>
    </xf>
    <xf numFmtId="49" fontId="34" fillId="24" borderId="0" xfId="53" applyNumberFormat="1" applyFont="1" applyFill="1" applyBorder="1" applyAlignment="1">
      <alignment horizontal="left" vertical="center" wrapText="1"/>
    </xf>
    <xf numFmtId="49" fontId="34" fillId="24" borderId="32" xfId="53" applyNumberFormat="1" applyFont="1" applyFill="1" applyBorder="1" applyAlignment="1">
      <alignment horizontal="left" vertical="center" wrapText="1"/>
    </xf>
    <xf numFmtId="0" fontId="34" fillId="24" borderId="50" xfId="53" applyFont="1" applyFill="1" applyBorder="1" applyAlignment="1">
      <alignment horizontal="center" vertical="center" wrapText="1"/>
    </xf>
    <xf numFmtId="0" fontId="34" fillId="24" borderId="0" xfId="53" applyFont="1" applyFill="1" applyAlignment="1">
      <alignment horizontal="center" vertical="center" wrapText="1"/>
    </xf>
    <xf numFmtId="0" fontId="34" fillId="24" borderId="57" xfId="53" applyFont="1" applyFill="1" applyBorder="1" applyAlignment="1">
      <alignment horizontal="center" vertical="center" wrapText="1"/>
    </xf>
    <xf numFmtId="0" fontId="34" fillId="24" borderId="52" xfId="53" applyFont="1" applyFill="1" applyBorder="1" applyAlignment="1">
      <alignment horizontal="center" vertical="center" wrapText="1"/>
    </xf>
    <xf numFmtId="0" fontId="34" fillId="24" borderId="62" xfId="53" applyFont="1" applyFill="1" applyBorder="1" applyAlignment="1">
      <alignment horizontal="center" vertical="center" wrapText="1"/>
    </xf>
    <xf numFmtId="0" fontId="34" fillId="24" borderId="66" xfId="53" applyFont="1" applyFill="1" applyBorder="1" applyAlignment="1">
      <alignment horizontal="left" vertical="center" wrapText="1"/>
    </xf>
    <xf numFmtId="0" fontId="34" fillId="24" borderId="21" xfId="53" applyFont="1" applyFill="1" applyBorder="1" applyAlignment="1">
      <alignment horizontal="center" vertical="center" shrinkToFit="1"/>
    </xf>
    <xf numFmtId="0" fontId="27" fillId="24" borderId="67" xfId="53" applyFont="1" applyFill="1" applyBorder="1" applyAlignment="1">
      <alignment horizontal="center" vertical="center" wrapText="1"/>
    </xf>
    <xf numFmtId="0" fontId="27" fillId="24" borderId="47" xfId="53" applyFont="1" applyFill="1" applyBorder="1" applyAlignment="1">
      <alignment horizontal="center" vertical="center" wrapText="1"/>
    </xf>
    <xf numFmtId="0" fontId="27" fillId="24" borderId="65" xfId="53" applyFont="1" applyFill="1" applyBorder="1" applyAlignment="1">
      <alignment horizontal="center" vertical="center" wrapText="1"/>
    </xf>
    <xf numFmtId="0" fontId="27" fillId="24" borderId="20" xfId="53" applyFont="1" applyFill="1" applyBorder="1" applyAlignment="1">
      <alignment horizontal="center" vertical="center" wrapText="1"/>
    </xf>
    <xf numFmtId="0" fontId="27" fillId="24" borderId="12" xfId="53" applyFont="1" applyFill="1" applyBorder="1" applyAlignment="1">
      <alignment horizontal="center" vertical="center" wrapText="1"/>
    </xf>
    <xf numFmtId="0" fontId="27" fillId="24" borderId="18" xfId="53" applyFont="1" applyFill="1" applyBorder="1" applyAlignment="1">
      <alignment horizontal="center" vertical="center" wrapText="1"/>
    </xf>
    <xf numFmtId="0" fontId="27" fillId="24" borderId="78" xfId="53" applyFont="1" applyFill="1" applyBorder="1" applyAlignment="1">
      <alignment horizontal="left" vertical="center" wrapText="1"/>
    </xf>
    <xf numFmtId="0" fontId="27" fillId="24" borderId="79" xfId="53" applyFont="1" applyFill="1" applyBorder="1" applyAlignment="1">
      <alignment horizontal="left" vertical="center" wrapText="1"/>
    </xf>
    <xf numFmtId="0" fontId="27" fillId="24" borderId="38" xfId="53" applyFont="1" applyFill="1" applyBorder="1" applyAlignment="1">
      <alignment horizontal="left" vertical="center" wrapText="1"/>
    </xf>
    <xf numFmtId="0" fontId="27" fillId="24" borderId="80" xfId="53" applyFont="1" applyFill="1" applyBorder="1" applyAlignment="1">
      <alignment horizontal="left" vertical="center" wrapText="1"/>
    </xf>
    <xf numFmtId="0" fontId="27" fillId="24" borderId="81" xfId="53" applyFont="1" applyFill="1" applyBorder="1" applyAlignment="1">
      <alignment horizontal="left" vertical="center" wrapText="1"/>
    </xf>
    <xf numFmtId="0" fontId="27" fillId="24" borderId="82" xfId="53" applyFont="1" applyFill="1" applyBorder="1" applyAlignment="1">
      <alignment horizontal="left" vertical="center" wrapText="1"/>
    </xf>
    <xf numFmtId="0" fontId="27" fillId="24" borderId="83" xfId="53" applyFont="1" applyFill="1" applyBorder="1" applyAlignment="1">
      <alignment horizontal="left" vertical="center" wrapText="1"/>
    </xf>
    <xf numFmtId="0" fontId="34" fillId="24" borderId="13" xfId="53" applyFont="1" applyFill="1" applyBorder="1" applyAlignment="1">
      <alignment horizontal="center" vertical="center" wrapText="1"/>
    </xf>
    <xf numFmtId="0" fontId="34" fillId="24" borderId="15" xfId="53" applyFont="1" applyFill="1" applyBorder="1" applyAlignment="1">
      <alignment horizontal="center" vertical="center" wrapText="1"/>
    </xf>
    <xf numFmtId="0" fontId="34" fillId="24" borderId="16" xfId="53" applyFont="1" applyFill="1" applyBorder="1" applyAlignment="1">
      <alignment horizontal="center" vertical="center" wrapText="1"/>
    </xf>
    <xf numFmtId="0" fontId="34" fillId="24" borderId="17" xfId="53" applyFont="1" applyFill="1" applyBorder="1" applyAlignment="1">
      <alignment horizontal="center" vertical="center" wrapText="1"/>
    </xf>
    <xf numFmtId="0" fontId="34" fillId="24" borderId="20" xfId="53" applyFont="1" applyFill="1" applyBorder="1" applyAlignment="1">
      <alignment horizontal="center" vertical="center" wrapText="1"/>
    </xf>
    <xf numFmtId="0" fontId="34" fillId="24" borderId="18" xfId="53" applyFont="1" applyFill="1" applyBorder="1" applyAlignment="1">
      <alignment horizontal="center" vertical="center" wrapText="1"/>
    </xf>
    <xf numFmtId="0" fontId="35" fillId="24" borderId="13" xfId="53" applyFont="1" applyFill="1" applyBorder="1" applyAlignment="1">
      <alignment horizontal="center" vertical="center" wrapText="1"/>
    </xf>
    <xf numFmtId="0" fontId="35" fillId="24" borderId="14" xfId="53" applyFont="1" applyFill="1" applyBorder="1" applyAlignment="1">
      <alignment horizontal="center" vertical="center" wrapText="1"/>
    </xf>
    <xf numFmtId="0" fontId="27" fillId="24" borderId="19" xfId="53" applyFont="1" applyFill="1" applyBorder="1" applyAlignment="1">
      <alignment horizontal="left" vertical="center" wrapText="1"/>
    </xf>
    <xf numFmtId="0" fontId="27" fillId="24" borderId="10" xfId="53" applyFont="1" applyFill="1" applyBorder="1" applyAlignment="1">
      <alignment horizontal="left" vertical="center" wrapText="1"/>
    </xf>
    <xf numFmtId="0" fontId="27" fillId="24" borderId="11" xfId="53" applyFont="1" applyFill="1" applyBorder="1" applyAlignment="1">
      <alignment horizontal="left" vertical="center" wrapText="1"/>
    </xf>
    <xf numFmtId="0" fontId="34" fillId="24" borderId="16" xfId="53" applyFont="1" applyFill="1" applyBorder="1" applyAlignment="1">
      <alignment horizontal="left" vertical="center" wrapText="1"/>
    </xf>
    <xf numFmtId="0" fontId="34" fillId="24" borderId="0" xfId="53" applyFont="1" applyFill="1" applyAlignment="1">
      <alignment horizontal="left" vertical="center" wrapText="1"/>
    </xf>
    <xf numFmtId="0" fontId="34" fillId="24" borderId="32" xfId="53" applyFont="1" applyFill="1" applyBorder="1" applyAlignment="1">
      <alignment horizontal="left" vertical="center" wrapText="1"/>
    </xf>
    <xf numFmtId="0" fontId="34" fillId="24" borderId="70" xfId="53" applyFont="1" applyFill="1" applyBorder="1" applyAlignment="1">
      <alignment horizontal="left" vertical="center" wrapText="1"/>
    </xf>
    <xf numFmtId="176" fontId="27" fillId="24" borderId="20" xfId="53" applyNumberFormat="1" applyFont="1" applyFill="1" applyBorder="1" applyAlignment="1">
      <alignment horizontal="left" vertical="center" wrapText="1" indent="1"/>
    </xf>
    <xf numFmtId="176" fontId="27" fillId="24" borderId="12" xfId="53" applyNumberFormat="1" applyFont="1" applyFill="1" applyBorder="1" applyAlignment="1">
      <alignment horizontal="left" vertical="center" wrapText="1" indent="1"/>
    </xf>
    <xf numFmtId="176" fontId="27" fillId="24" borderId="18" xfId="53" applyNumberFormat="1" applyFont="1" applyFill="1" applyBorder="1" applyAlignment="1">
      <alignment horizontal="left" vertical="center" wrapText="1" indent="1"/>
    </xf>
    <xf numFmtId="0" fontId="34" fillId="24" borderId="66" xfId="53" applyFont="1" applyFill="1" applyBorder="1" applyAlignment="1">
      <alignment horizontal="center" vertical="center" wrapText="1"/>
    </xf>
    <xf numFmtId="49" fontId="35" fillId="24" borderId="43" xfId="53" applyNumberFormat="1" applyFont="1" applyFill="1" applyBorder="1" applyAlignment="1">
      <alignment horizontal="right" vertical="center" wrapText="1"/>
    </xf>
    <xf numFmtId="49" fontId="34" fillId="24" borderId="10" xfId="53" applyNumberFormat="1" applyFont="1" applyFill="1" applyBorder="1" applyAlignment="1">
      <alignment horizontal="center" vertical="center" wrapText="1"/>
    </xf>
    <xf numFmtId="49" fontId="34" fillId="24" borderId="11" xfId="53" applyNumberFormat="1" applyFont="1" applyFill="1" applyBorder="1" applyAlignment="1">
      <alignment horizontal="center" vertical="center" wrapText="1"/>
    </xf>
    <xf numFmtId="0" fontId="27" fillId="24" borderId="41" xfId="53" applyFont="1" applyFill="1" applyBorder="1" applyAlignment="1">
      <alignment horizontal="left" vertical="top" wrapText="1"/>
    </xf>
    <xf numFmtId="0" fontId="27" fillId="24" borderId="54" xfId="53" applyFont="1" applyFill="1" applyBorder="1" applyAlignment="1">
      <alignment horizontal="left" vertical="top" wrapText="1"/>
    </xf>
    <xf numFmtId="0" fontId="34" fillId="24" borderId="56" xfId="53" applyFont="1" applyFill="1" applyBorder="1" applyAlignment="1">
      <alignment horizontal="center" vertical="center" wrapText="1"/>
    </xf>
    <xf numFmtId="0" fontId="27" fillId="24" borderId="42" xfId="53" applyFont="1" applyFill="1" applyBorder="1" applyAlignment="1">
      <alignment horizontal="center" vertical="center" wrapText="1"/>
    </xf>
    <xf numFmtId="0" fontId="27" fillId="24" borderId="43" xfId="53" applyFont="1" applyFill="1" applyBorder="1" applyAlignment="1">
      <alignment horizontal="center" vertical="center" wrapText="1"/>
    </xf>
    <xf numFmtId="0" fontId="27" fillId="24" borderId="56" xfId="53" applyFont="1" applyFill="1" applyBorder="1" applyAlignment="1">
      <alignment horizontal="center" vertical="center" wrapText="1"/>
    </xf>
    <xf numFmtId="0" fontId="27" fillId="24" borderId="58" xfId="53" applyFont="1" applyFill="1" applyBorder="1" applyAlignment="1">
      <alignment horizontal="center" vertical="center" textRotation="255" wrapText="1"/>
    </xf>
    <xf numFmtId="0" fontId="27" fillId="24" borderId="41" xfId="53" applyFont="1" applyFill="1" applyBorder="1" applyAlignment="1">
      <alignment horizontal="center" vertical="center" textRotation="255" wrapText="1"/>
    </xf>
    <xf numFmtId="0" fontId="27" fillId="24" borderId="54" xfId="53" applyFont="1" applyFill="1" applyBorder="1" applyAlignment="1">
      <alignment horizontal="center" vertical="center" textRotation="255" wrapText="1"/>
    </xf>
    <xf numFmtId="0" fontId="27" fillId="24" borderId="13" xfId="53" applyFont="1" applyFill="1" applyBorder="1" applyAlignment="1">
      <alignment horizontal="left" vertical="center" wrapText="1"/>
    </xf>
    <xf numFmtId="0" fontId="27" fillId="24" borderId="14" xfId="53" applyFont="1" applyFill="1" applyBorder="1" applyAlignment="1">
      <alignment horizontal="left" vertical="center" wrapText="1"/>
    </xf>
    <xf numFmtId="0" fontId="27" fillId="24" borderId="15" xfId="53" applyFont="1" applyFill="1" applyBorder="1" applyAlignment="1">
      <alignment horizontal="left" vertical="center" wrapText="1"/>
    </xf>
    <xf numFmtId="0" fontId="27" fillId="24" borderId="0" xfId="53" applyFont="1" applyFill="1" applyAlignment="1">
      <alignment horizontal="justify" vertical="top" wrapText="1"/>
    </xf>
    <xf numFmtId="0" fontId="34" fillId="24" borderId="72" xfId="53" applyFont="1" applyFill="1" applyBorder="1" applyAlignment="1">
      <alignment horizontal="center" vertical="center" wrapText="1"/>
    </xf>
    <xf numFmtId="0" fontId="34" fillId="24" borderId="43" xfId="53" applyFont="1" applyFill="1" applyBorder="1" applyAlignment="1">
      <alignment horizontal="right" vertical="center" wrapText="1"/>
    </xf>
    <xf numFmtId="0" fontId="34" fillId="24" borderId="75" xfId="53" applyFont="1" applyFill="1" applyBorder="1" applyAlignment="1">
      <alignment horizontal="center" vertical="center" wrapText="1"/>
    </xf>
    <xf numFmtId="0" fontId="34" fillId="24" borderId="69" xfId="53" applyFont="1" applyFill="1" applyBorder="1" applyAlignment="1">
      <alignment horizontal="center" vertical="center" wrapText="1"/>
    </xf>
    <xf numFmtId="0" fontId="34" fillId="24" borderId="76" xfId="53" applyFont="1" applyFill="1" applyBorder="1" applyAlignment="1">
      <alignment horizontal="center" vertical="center" wrapText="1"/>
    </xf>
    <xf numFmtId="0" fontId="34" fillId="24" borderId="74" xfId="53" applyFont="1" applyFill="1" applyBorder="1" applyAlignment="1">
      <alignment horizontal="left" vertical="center" wrapText="1"/>
    </xf>
    <xf numFmtId="0" fontId="34" fillId="24" borderId="69" xfId="53" applyFont="1" applyFill="1" applyBorder="1" applyAlignment="1">
      <alignment horizontal="left" vertical="center" wrapText="1"/>
    </xf>
    <xf numFmtId="0" fontId="34" fillId="25" borderId="72" xfId="53" applyFont="1" applyFill="1" applyBorder="1" applyAlignment="1">
      <alignment horizontal="left" vertical="center" wrapText="1"/>
    </xf>
    <xf numFmtId="0" fontId="34" fillId="25" borderId="43" xfId="53" applyFont="1" applyFill="1" applyBorder="1" applyAlignment="1">
      <alignment horizontal="left" vertical="center" wrapText="1"/>
    </xf>
    <xf numFmtId="0" fontId="34" fillId="25" borderId="50" xfId="53" applyFont="1" applyFill="1" applyBorder="1" applyAlignment="1">
      <alignment horizontal="left" vertical="center" wrapText="1"/>
    </xf>
    <xf numFmtId="0" fontId="34" fillId="25" borderId="57" xfId="53" applyFont="1" applyFill="1" applyBorder="1" applyAlignment="1">
      <alignment horizontal="left" vertical="center" wrapText="1"/>
    </xf>
    <xf numFmtId="0" fontId="34" fillId="24" borderId="63" xfId="53" applyFont="1" applyFill="1" applyBorder="1" applyAlignment="1">
      <alignment horizontal="center" vertical="center" wrapText="1"/>
    </xf>
    <xf numFmtId="0" fontId="34" fillId="24" borderId="39" xfId="53" applyFont="1" applyFill="1" applyBorder="1" applyAlignment="1">
      <alignment horizontal="center" vertical="center" wrapText="1"/>
    </xf>
    <xf numFmtId="0" fontId="27" fillId="24" borderId="46" xfId="53" applyFont="1" applyFill="1" applyBorder="1" applyAlignment="1">
      <alignment horizontal="left" vertical="top" wrapText="1"/>
    </xf>
    <xf numFmtId="0" fontId="27" fillId="24" borderId="47" xfId="53" applyFont="1" applyFill="1" applyBorder="1" applyAlignment="1">
      <alignment horizontal="left" vertical="top" wrapText="1"/>
    </xf>
    <xf numFmtId="0" fontId="27" fillId="24" borderId="64" xfId="53" applyFont="1" applyFill="1" applyBorder="1" applyAlignment="1">
      <alignment horizontal="left" vertical="top" wrapText="1"/>
    </xf>
    <xf numFmtId="0" fontId="27" fillId="24" borderId="48" xfId="53" applyFont="1" applyFill="1" applyBorder="1" applyAlignment="1">
      <alignment horizontal="left" vertical="top" wrapText="1"/>
    </xf>
    <xf numFmtId="0" fontId="27" fillId="24" borderId="0" xfId="53" applyFont="1" applyFill="1" applyAlignment="1">
      <alignment horizontal="left" vertical="top" wrapText="1"/>
    </xf>
    <xf numFmtId="0" fontId="27" fillId="24" borderId="32" xfId="53" applyFont="1" applyFill="1" applyBorder="1" applyAlignment="1">
      <alignment horizontal="left" vertical="top" wrapText="1"/>
    </xf>
    <xf numFmtId="0" fontId="38" fillId="24" borderId="21" xfId="53" applyFont="1" applyFill="1" applyBorder="1" applyAlignment="1">
      <alignment horizontal="center" vertical="center" shrinkToFit="1"/>
    </xf>
    <xf numFmtId="49" fontId="40" fillId="24" borderId="19" xfId="55" applyNumberFormat="1" applyFont="1" applyFill="1" applyBorder="1" applyAlignment="1">
      <alignment horizontal="left" vertical="center"/>
    </xf>
    <xf numFmtId="49" fontId="38" fillId="24" borderId="10" xfId="53" applyNumberFormat="1" applyFont="1" applyFill="1" applyBorder="1" applyAlignment="1">
      <alignment horizontal="left" vertical="center"/>
    </xf>
    <xf numFmtId="49" fontId="38" fillId="24" borderId="11" xfId="53" applyNumberFormat="1" applyFont="1" applyFill="1" applyBorder="1" applyAlignment="1">
      <alignment horizontal="left" vertical="center"/>
    </xf>
    <xf numFmtId="0" fontId="38" fillId="24" borderId="22" xfId="53" applyFont="1" applyFill="1" applyBorder="1" applyAlignment="1">
      <alignment horizontal="center" vertical="center"/>
    </xf>
    <xf numFmtId="0" fontId="38" fillId="24" borderId="23" xfId="53" applyFont="1" applyFill="1" applyBorder="1" applyAlignment="1">
      <alignment horizontal="center" vertical="center"/>
    </xf>
    <xf numFmtId="0" fontId="38" fillId="24" borderId="22" xfId="53" applyFont="1" applyFill="1" applyBorder="1" applyAlignment="1">
      <alignment horizontal="left" vertical="center" wrapText="1"/>
    </xf>
    <xf numFmtId="0" fontId="38" fillId="24" borderId="23" xfId="53" applyFont="1" applyFill="1" applyBorder="1" applyAlignment="1">
      <alignment horizontal="left" vertical="center" wrapText="1"/>
    </xf>
    <xf numFmtId="0" fontId="38" fillId="24" borderId="13" xfId="53" applyFont="1" applyFill="1" applyBorder="1" applyAlignment="1">
      <alignment horizontal="center" vertical="center"/>
    </xf>
    <xf numFmtId="0" fontId="38" fillId="24" borderId="20" xfId="53" applyFont="1" applyFill="1" applyBorder="1" applyAlignment="1">
      <alignment horizontal="center" vertical="center"/>
    </xf>
    <xf numFmtId="0" fontId="38" fillId="24" borderId="15" xfId="53" applyFont="1" applyFill="1" applyBorder="1" applyAlignment="1">
      <alignment horizontal="left" vertical="center"/>
    </xf>
    <xf numFmtId="0" fontId="38" fillId="24" borderId="18" xfId="53" applyFont="1" applyFill="1" applyBorder="1" applyAlignment="1">
      <alignment horizontal="left" vertical="center"/>
    </xf>
    <xf numFmtId="0" fontId="41" fillId="24" borderId="21" xfId="53" applyFont="1" applyFill="1" applyBorder="1" applyAlignment="1">
      <alignment horizontal="left" vertical="center" wrapText="1"/>
    </xf>
    <xf numFmtId="0" fontId="38" fillId="24" borderId="0" xfId="53" applyFont="1" applyFill="1" applyAlignment="1">
      <alignment horizontal="left" vertical="center" wrapText="1"/>
    </xf>
    <xf numFmtId="0" fontId="38" fillId="24" borderId="21" xfId="53" applyFont="1" applyFill="1" applyBorder="1" applyAlignment="1">
      <alignment horizontal="center" vertical="center"/>
    </xf>
    <xf numFmtId="0" fontId="38" fillId="24" borderId="19" xfId="53" applyFont="1" applyFill="1" applyBorder="1" applyAlignment="1">
      <alignment horizontal="left" vertical="center"/>
    </xf>
    <xf numFmtId="0" fontId="38" fillId="24" borderId="10" xfId="53" applyFont="1" applyFill="1" applyBorder="1" applyAlignment="1">
      <alignment horizontal="left" vertical="center"/>
    </xf>
    <xf numFmtId="0" fontId="38" fillId="24" borderId="11" xfId="53" applyFont="1" applyFill="1" applyBorder="1" applyAlignment="1">
      <alignment horizontal="left" vertical="center"/>
    </xf>
    <xf numFmtId="49" fontId="38" fillId="24" borderId="19" xfId="53" applyNumberFormat="1" applyFont="1" applyFill="1" applyBorder="1" applyAlignment="1">
      <alignment horizontal="left" vertical="center"/>
    </xf>
    <xf numFmtId="0" fontId="38" fillId="24" borderId="22" xfId="53" applyFont="1" applyFill="1" applyBorder="1" applyAlignment="1">
      <alignment horizontal="left" vertical="center"/>
    </xf>
    <xf numFmtId="0" fontId="38" fillId="24" borderId="23" xfId="53" applyFont="1" applyFill="1" applyBorder="1" applyAlignment="1">
      <alignment horizontal="left" vertical="center"/>
    </xf>
    <xf numFmtId="0" fontId="38" fillId="24" borderId="22" xfId="53" applyFont="1" applyFill="1" applyBorder="1" applyAlignment="1">
      <alignment horizontal="center" vertical="center" shrinkToFit="1"/>
    </xf>
    <xf numFmtId="0" fontId="38" fillId="24" borderId="23" xfId="53" applyFont="1" applyFill="1" applyBorder="1" applyAlignment="1">
      <alignment horizontal="center" vertical="center" shrinkToFit="1"/>
    </xf>
    <xf numFmtId="0" fontId="38" fillId="24" borderId="0" xfId="53" applyFont="1" applyFill="1" applyAlignment="1">
      <alignment horizontal="left" vertical="top" wrapText="1"/>
    </xf>
    <xf numFmtId="0" fontId="43" fillId="24" borderId="0" xfId="53" applyFont="1" applyFill="1" applyAlignment="1">
      <alignment horizontal="left" vertical="center" wrapText="1"/>
    </xf>
    <xf numFmtId="0" fontId="38" fillId="24" borderId="19" xfId="53" applyFont="1" applyFill="1" applyBorder="1" applyAlignment="1">
      <alignment horizontal="center" vertical="center" wrapText="1"/>
    </xf>
    <xf numFmtId="0" fontId="38" fillId="24" borderId="11" xfId="53" applyFont="1" applyFill="1" applyBorder="1" applyAlignment="1">
      <alignment horizontal="center" vertical="center" wrapText="1"/>
    </xf>
    <xf numFmtId="0" fontId="55" fillId="0" borderId="12" xfId="47" applyFont="1" applyFill="1" applyBorder="1" applyAlignment="1" applyProtection="1">
      <alignment horizontal="center" vertical="center"/>
    </xf>
    <xf numFmtId="0" fontId="55" fillId="0" borderId="19" xfId="47" applyFont="1" applyFill="1" applyBorder="1" applyAlignment="1" applyProtection="1">
      <alignment horizontal="center" vertical="center"/>
    </xf>
    <xf numFmtId="0" fontId="55" fillId="0" borderId="10" xfId="47" applyFont="1" applyFill="1" applyBorder="1" applyAlignment="1" applyProtection="1">
      <alignment horizontal="center" vertical="center"/>
    </xf>
    <xf numFmtId="0" fontId="55" fillId="0" borderId="11" xfId="47" applyFont="1" applyFill="1" applyBorder="1" applyAlignment="1" applyProtection="1">
      <alignment horizontal="center" vertical="center"/>
    </xf>
    <xf numFmtId="178" fontId="55" fillId="0" borderId="19" xfId="47" applyNumberFormat="1" applyFont="1" applyFill="1" applyBorder="1" applyAlignment="1" applyProtection="1">
      <alignment horizontal="center" vertical="center"/>
    </xf>
    <xf numFmtId="178" fontId="55" fillId="0" borderId="10" xfId="47" applyNumberFormat="1" applyFont="1" applyFill="1" applyBorder="1" applyAlignment="1" applyProtection="1">
      <alignment horizontal="center" vertical="center"/>
    </xf>
    <xf numFmtId="178" fontId="55" fillId="0" borderId="11" xfId="47" applyNumberFormat="1" applyFont="1" applyFill="1" applyBorder="1" applyAlignment="1" applyProtection="1">
      <alignment horizontal="center" vertical="center"/>
    </xf>
    <xf numFmtId="177" fontId="55" fillId="24" borderId="19" xfId="47" applyNumberFormat="1" applyFont="1" applyFill="1" applyBorder="1" applyAlignment="1" applyProtection="1">
      <alignment horizontal="center" vertical="center"/>
    </xf>
    <xf numFmtId="177" fontId="55" fillId="24" borderId="10" xfId="47" applyNumberFormat="1" applyFont="1" applyFill="1" applyBorder="1" applyAlignment="1" applyProtection="1">
      <alignment horizontal="center" vertical="center"/>
    </xf>
    <xf numFmtId="177" fontId="55" fillId="24" borderId="11" xfId="47" applyNumberFormat="1" applyFont="1" applyFill="1" applyBorder="1" applyAlignment="1" applyProtection="1">
      <alignment horizontal="center" vertical="center"/>
    </xf>
    <xf numFmtId="180" fontId="55" fillId="0" borderId="19" xfId="47" applyNumberFormat="1" applyFont="1" applyFill="1" applyBorder="1" applyAlignment="1" applyProtection="1">
      <alignment horizontal="right" vertical="center"/>
    </xf>
    <xf numFmtId="180" fontId="55" fillId="0" borderId="11" xfId="47" applyNumberFormat="1" applyFont="1" applyFill="1" applyBorder="1" applyAlignment="1" applyProtection="1">
      <alignment horizontal="right" vertical="center"/>
    </xf>
    <xf numFmtId="180" fontId="55" fillId="0" borderId="19" xfId="57" applyNumberFormat="1" applyFont="1" applyFill="1" applyBorder="1" applyAlignment="1" applyProtection="1">
      <alignment horizontal="right" vertical="center"/>
    </xf>
    <xf numFmtId="180" fontId="55" fillId="0" borderId="11" xfId="57" applyNumberFormat="1" applyFont="1" applyFill="1" applyBorder="1" applyAlignment="1" applyProtection="1">
      <alignment horizontal="right" vertical="center"/>
    </xf>
    <xf numFmtId="179" fontId="55" fillId="24" borderId="0" xfId="47" applyNumberFormat="1" applyFont="1" applyFill="1" applyBorder="1" applyAlignment="1" applyProtection="1">
      <alignment horizontal="center" vertical="center"/>
    </xf>
    <xf numFmtId="0" fontId="55" fillId="26" borderId="19" xfId="47" applyFont="1" applyFill="1" applyBorder="1" applyAlignment="1" applyProtection="1">
      <alignment horizontal="center" vertical="center"/>
      <protection locked="0"/>
    </xf>
    <xf numFmtId="0" fontId="55" fillId="26" borderId="11" xfId="47" applyFont="1" applyFill="1" applyBorder="1" applyAlignment="1" applyProtection="1">
      <alignment horizontal="center" vertical="center"/>
      <protection locked="0"/>
    </xf>
    <xf numFmtId="180" fontId="55" fillId="0" borderId="19" xfId="47" applyNumberFormat="1" applyFont="1" applyFill="1" applyBorder="1" applyAlignment="1" applyProtection="1">
      <alignment horizontal="center" vertical="center"/>
    </xf>
    <xf numFmtId="180" fontId="55" fillId="0" borderId="10" xfId="47" applyNumberFormat="1" applyFont="1" applyFill="1" applyBorder="1" applyAlignment="1" applyProtection="1">
      <alignment horizontal="center" vertical="center"/>
    </xf>
    <xf numFmtId="180" fontId="55" fillId="0" borderId="11" xfId="47" applyNumberFormat="1" applyFont="1" applyFill="1" applyBorder="1" applyAlignment="1" applyProtection="1">
      <alignment horizontal="center" vertical="center"/>
    </xf>
    <xf numFmtId="0" fontId="55" fillId="24" borderId="0" xfId="47" applyFont="1" applyFill="1" applyBorder="1" applyAlignment="1" applyProtection="1">
      <alignment horizontal="right" vertical="center"/>
    </xf>
    <xf numFmtId="0" fontId="55" fillId="24" borderId="0" xfId="47" applyFont="1" applyFill="1" applyBorder="1" applyAlignment="1" applyProtection="1">
      <alignment horizontal="center" vertical="center"/>
    </xf>
    <xf numFmtId="180" fontId="55" fillId="26" borderId="19" xfId="47" applyNumberFormat="1" applyFont="1" applyFill="1" applyBorder="1" applyAlignment="1" applyProtection="1">
      <alignment horizontal="right" vertical="center"/>
      <protection locked="0"/>
    </xf>
    <xf numFmtId="180" fontId="55" fillId="26" borderId="11" xfId="47" applyNumberFormat="1" applyFont="1" applyFill="1" applyBorder="1" applyAlignment="1" applyProtection="1">
      <alignment horizontal="right" vertical="center"/>
      <protection locked="0"/>
    </xf>
    <xf numFmtId="180" fontId="55" fillId="26" borderId="19" xfId="57" applyNumberFormat="1" applyFont="1" applyFill="1" applyBorder="1" applyAlignment="1" applyProtection="1">
      <alignment horizontal="right" vertical="center"/>
      <protection locked="0"/>
    </xf>
    <xf numFmtId="180" fontId="55" fillId="26" borderId="11" xfId="57" applyNumberFormat="1" applyFont="1" applyFill="1" applyBorder="1" applyAlignment="1" applyProtection="1">
      <alignment horizontal="right" vertical="center"/>
      <protection locked="0"/>
    </xf>
    <xf numFmtId="0" fontId="60" fillId="27" borderId="0" xfId="47" applyFont="1" applyFill="1" applyAlignment="1" applyProtection="1">
      <alignment horizontal="center" vertical="center"/>
      <protection locked="0"/>
    </xf>
    <xf numFmtId="0" fontId="60" fillId="0" borderId="0" xfId="47" applyFont="1" applyFill="1" applyAlignment="1" applyProtection="1">
      <alignment horizontal="center" vertical="center"/>
    </xf>
    <xf numFmtId="0" fontId="60" fillId="26" borderId="0" xfId="47" applyFont="1" applyFill="1" applyAlignment="1" applyProtection="1">
      <alignment horizontal="center" vertical="center"/>
      <protection locked="0"/>
    </xf>
    <xf numFmtId="0" fontId="59" fillId="0" borderId="114" xfId="47" applyFont="1" applyFill="1" applyBorder="1" applyAlignment="1" applyProtection="1">
      <alignment horizontal="center" vertical="center" wrapText="1"/>
    </xf>
    <xf numFmtId="0" fontId="59" fillId="0" borderId="105" xfId="47" applyFont="1" applyFill="1" applyBorder="1" applyAlignment="1" applyProtection="1">
      <alignment horizontal="center" vertical="center" wrapText="1"/>
    </xf>
    <xf numFmtId="0" fontId="59" fillId="0" borderId="94" xfId="47" applyFont="1" applyFill="1" applyBorder="1" applyAlignment="1" applyProtection="1">
      <alignment horizontal="center" vertical="center"/>
    </xf>
    <xf numFmtId="0" fontId="59" fillId="0" borderId="10" xfId="47" applyFont="1" applyFill="1" applyBorder="1" applyAlignment="1" applyProtection="1">
      <alignment horizontal="center" vertical="center"/>
    </xf>
    <xf numFmtId="0" fontId="59" fillId="0" borderId="93" xfId="47" applyFont="1" applyFill="1" applyBorder="1" applyAlignment="1" applyProtection="1">
      <alignment horizontal="center" vertical="center"/>
    </xf>
    <xf numFmtId="0" fontId="54" fillId="0" borderId="116" xfId="47" applyFont="1" applyFill="1" applyBorder="1" applyAlignment="1" applyProtection="1">
      <alignment horizontal="center" vertical="center" wrapText="1"/>
    </xf>
    <xf numFmtId="0" fontId="54" fillId="0" borderId="115" xfId="47" applyFont="1" applyFill="1" applyBorder="1" applyAlignment="1" applyProtection="1">
      <alignment horizontal="center" vertical="center" wrapText="1"/>
    </xf>
    <xf numFmtId="0" fontId="54" fillId="0" borderId="112" xfId="47" applyFont="1" applyFill="1" applyBorder="1" applyAlignment="1" applyProtection="1">
      <alignment horizontal="center" vertical="center" wrapText="1"/>
    </xf>
    <xf numFmtId="0" fontId="54" fillId="0" borderId="111" xfId="47" applyFont="1" applyFill="1" applyBorder="1" applyAlignment="1" applyProtection="1">
      <alignment horizontal="center" vertical="center" wrapText="1"/>
    </xf>
    <xf numFmtId="0" fontId="54" fillId="0" borderId="110" xfId="47" applyFont="1" applyFill="1" applyBorder="1" applyAlignment="1" applyProtection="1">
      <alignment horizontal="center" vertical="center" wrapText="1"/>
    </xf>
    <xf numFmtId="0" fontId="54" fillId="0" borderId="109" xfId="47" applyFont="1" applyFill="1" applyBorder="1" applyAlignment="1" applyProtection="1">
      <alignment horizontal="center" vertical="center" wrapText="1"/>
    </xf>
    <xf numFmtId="0" fontId="54" fillId="0" borderId="89" xfId="47" applyFont="1" applyFill="1" applyBorder="1" applyAlignment="1" applyProtection="1">
      <alignment horizontal="center" vertical="center" wrapText="1"/>
    </xf>
    <xf numFmtId="0" fontId="54" fillId="0" borderId="87" xfId="47" applyFont="1" applyFill="1" applyBorder="1" applyAlignment="1" applyProtection="1">
      <alignment horizontal="center" vertical="center" wrapText="1"/>
    </xf>
    <xf numFmtId="0" fontId="59" fillId="26" borderId="19" xfId="47" applyFont="1" applyFill="1" applyBorder="1" applyAlignment="1" applyProtection="1">
      <alignment horizontal="center" vertical="center"/>
      <protection locked="0"/>
    </xf>
    <xf numFmtId="0" fontId="59" fillId="26" borderId="11" xfId="47" applyFont="1" applyFill="1" applyBorder="1" applyAlignment="1" applyProtection="1">
      <alignment horizontal="center" vertical="center"/>
      <protection locked="0"/>
    </xf>
    <xf numFmtId="0" fontId="59" fillId="0" borderId="40" xfId="47" quotePrefix="1" applyFont="1" applyFill="1" applyBorder="1" applyAlignment="1" applyProtection="1">
      <alignment horizontal="center" vertical="center"/>
    </xf>
    <xf numFmtId="0" fontId="59" fillId="0" borderId="117" xfId="47" applyFont="1" applyFill="1" applyBorder="1" applyAlignment="1" applyProtection="1">
      <alignment horizontal="center" vertical="center"/>
    </xf>
    <xf numFmtId="0" fontId="59" fillId="24" borderId="19" xfId="47" applyNumberFormat="1" applyFont="1" applyFill="1" applyBorder="1" applyAlignment="1" applyProtection="1">
      <alignment horizontal="center" vertical="center"/>
    </xf>
    <xf numFmtId="0" fontId="59" fillId="24" borderId="11" xfId="47" applyNumberFormat="1" applyFont="1" applyFill="1" applyBorder="1" applyAlignment="1" applyProtection="1">
      <alignment horizontal="center" vertical="center"/>
    </xf>
    <xf numFmtId="0" fontId="59" fillId="27" borderId="21" xfId="47" applyFont="1" applyFill="1" applyBorder="1" applyAlignment="1" applyProtection="1">
      <alignment horizontal="center" vertical="center"/>
      <protection locked="0"/>
    </xf>
    <xf numFmtId="0" fontId="59" fillId="0" borderId="105" xfId="47" applyFont="1" applyFill="1" applyBorder="1" applyAlignment="1" applyProtection="1">
      <alignment horizontal="center" vertical="center"/>
    </xf>
    <xf numFmtId="0" fontId="59" fillId="0" borderId="113" xfId="47" applyFont="1" applyFill="1" applyBorder="1" applyAlignment="1" applyProtection="1">
      <alignment horizontal="center" vertical="center"/>
    </xf>
    <xf numFmtId="0" fontId="59" fillId="0" borderId="108" xfId="47" applyFont="1" applyFill="1" applyBorder="1" applyAlignment="1" applyProtection="1">
      <alignment horizontal="center" vertical="center"/>
    </xf>
    <xf numFmtId="0" fontId="59" fillId="0" borderId="119" xfId="47" applyFont="1" applyFill="1" applyBorder="1" applyAlignment="1" applyProtection="1">
      <alignment horizontal="center" vertical="center" wrapText="1"/>
    </xf>
    <xf numFmtId="0" fontId="59" fillId="0" borderId="117" xfId="47" applyFont="1" applyFill="1" applyBorder="1" applyAlignment="1" applyProtection="1">
      <alignment horizontal="center" vertical="center" wrapText="1"/>
    </xf>
    <xf numFmtId="0" fontId="59" fillId="0" borderId="118" xfId="47" applyFont="1" applyFill="1" applyBorder="1" applyAlignment="1" applyProtection="1">
      <alignment horizontal="center" vertical="center" wrapText="1"/>
    </xf>
    <xf numFmtId="0" fontId="59" fillId="0" borderId="16" xfId="47" applyFont="1" applyFill="1" applyBorder="1" applyAlignment="1" applyProtection="1">
      <alignment horizontal="center" vertical="center" wrapText="1"/>
    </xf>
    <xf numFmtId="0" fontId="59" fillId="0" borderId="0" xfId="47" applyFont="1" applyFill="1" applyBorder="1" applyAlignment="1" applyProtection="1">
      <alignment horizontal="center" vertical="center" wrapText="1"/>
    </xf>
    <xf numFmtId="0" fontId="59" fillId="0" borderId="32" xfId="47" applyFont="1" applyFill="1" applyBorder="1" applyAlignment="1" applyProtection="1">
      <alignment horizontal="center" vertical="center" wrapText="1"/>
    </xf>
    <xf numFmtId="0" fontId="59" fillId="0" borderId="106" xfId="47" applyFont="1" applyFill="1" applyBorder="1" applyAlignment="1" applyProtection="1">
      <alignment horizontal="center" vertical="center" wrapText="1"/>
    </xf>
    <xf numFmtId="0" fontId="59" fillId="0" borderId="33" xfId="47" applyFont="1" applyFill="1" applyBorder="1" applyAlignment="1" applyProtection="1">
      <alignment horizontal="center" vertical="center" wrapText="1"/>
    </xf>
    <xf numFmtId="0" fontId="59" fillId="0" borderId="37" xfId="47" applyFont="1" applyFill="1" applyBorder="1" applyAlignment="1" applyProtection="1">
      <alignment horizontal="center" vertical="center" wrapText="1"/>
    </xf>
    <xf numFmtId="0" fontId="59" fillId="0" borderId="120" xfId="47" applyFont="1" applyFill="1" applyBorder="1" applyAlignment="1" applyProtection="1">
      <alignment horizontal="center" vertical="center" wrapText="1"/>
    </xf>
    <xf numFmtId="0" fontId="59" fillId="0" borderId="17" xfId="47" applyFont="1" applyFill="1" applyBorder="1" applyAlignment="1" applyProtection="1">
      <alignment horizontal="center" vertical="center" wrapText="1"/>
    </xf>
    <xf numFmtId="0" fontId="59" fillId="0" borderId="107" xfId="47" applyFont="1" applyFill="1" applyBorder="1" applyAlignment="1" applyProtection="1">
      <alignment horizontal="center" vertical="center" wrapText="1"/>
    </xf>
    <xf numFmtId="0" fontId="55" fillId="0" borderId="0" xfId="47" applyFont="1" applyFill="1" applyBorder="1" applyAlignment="1" applyProtection="1">
      <alignment horizontal="center" vertical="center"/>
    </xf>
    <xf numFmtId="0" fontId="54" fillId="0" borderId="0" xfId="47" applyFont="1" applyFill="1" applyBorder="1" applyAlignment="1" applyProtection="1">
      <alignment horizontal="center" vertical="center" wrapText="1"/>
    </xf>
    <xf numFmtId="0" fontId="54" fillId="27" borderId="94" xfId="47" applyFont="1" applyFill="1" applyBorder="1" applyAlignment="1" applyProtection="1">
      <alignment horizontal="center" vertical="center" wrapText="1"/>
      <protection locked="0"/>
    </xf>
    <xf numFmtId="0" fontId="54" fillId="27" borderId="11" xfId="47" applyFont="1" applyFill="1" applyBorder="1" applyAlignment="1" applyProtection="1">
      <alignment horizontal="center" vertical="center" wrapText="1"/>
      <protection locked="0"/>
    </xf>
    <xf numFmtId="0" fontId="59" fillId="27" borderId="19" xfId="47" applyFont="1" applyFill="1" applyBorder="1" applyAlignment="1" applyProtection="1">
      <alignment horizontal="center" vertical="center" wrapText="1"/>
      <protection locked="0"/>
    </xf>
    <xf numFmtId="0" fontId="59" fillId="27" borderId="11" xfId="47" applyFont="1" applyFill="1" applyBorder="1" applyAlignment="1" applyProtection="1">
      <alignment horizontal="center" vertical="center" wrapText="1"/>
      <protection locked="0"/>
    </xf>
    <xf numFmtId="0" fontId="59" fillId="27" borderId="19" xfId="47" applyFont="1" applyFill="1" applyBorder="1" applyAlignment="1" applyProtection="1">
      <alignment horizontal="center" vertical="center" shrinkToFit="1"/>
      <protection locked="0"/>
    </xf>
    <xf numFmtId="0" fontId="59" fillId="27" borderId="10" xfId="47" applyFont="1" applyFill="1" applyBorder="1" applyAlignment="1" applyProtection="1">
      <alignment horizontal="center" vertical="center" shrinkToFit="1"/>
      <protection locked="0"/>
    </xf>
    <xf numFmtId="0" fontId="59" fillId="27" borderId="11" xfId="47" applyFont="1" applyFill="1" applyBorder="1" applyAlignment="1" applyProtection="1">
      <alignment horizontal="center" vertical="center" shrinkToFit="1"/>
      <protection locked="0"/>
    </xf>
    <xf numFmtId="0" fontId="59" fillId="26" borderId="19" xfId="47" applyFont="1" applyFill="1" applyBorder="1" applyAlignment="1" applyProtection="1">
      <alignment horizontal="center" vertical="center" wrapText="1"/>
      <protection locked="0"/>
    </xf>
    <xf numFmtId="0" fontId="59" fillId="26" borderId="10" xfId="47" applyFont="1" applyFill="1" applyBorder="1" applyAlignment="1" applyProtection="1">
      <alignment horizontal="center" vertical="center" wrapText="1"/>
      <protection locked="0"/>
    </xf>
    <xf numFmtId="0" fontId="59" fillId="26" borderId="93" xfId="47" applyFont="1" applyFill="1" applyBorder="1" applyAlignment="1" applyProtection="1">
      <alignment horizontal="center" vertical="center" wrapText="1"/>
      <protection locked="0"/>
    </xf>
    <xf numFmtId="182" fontId="60" fillId="24" borderId="94" xfId="47" applyNumberFormat="1" applyFont="1" applyFill="1" applyBorder="1" applyAlignment="1" applyProtection="1">
      <alignment horizontal="center" vertical="center" wrapText="1"/>
    </xf>
    <xf numFmtId="182" fontId="60" fillId="24" borderId="93" xfId="47" applyNumberFormat="1" applyFont="1" applyFill="1" applyBorder="1" applyAlignment="1" applyProtection="1">
      <alignment horizontal="center" vertical="center" wrapText="1"/>
    </xf>
    <xf numFmtId="182" fontId="60" fillId="24" borderId="94" xfId="57" applyNumberFormat="1" applyFont="1" applyFill="1" applyBorder="1" applyAlignment="1" applyProtection="1">
      <alignment horizontal="center" vertical="center" wrapText="1"/>
    </xf>
    <xf numFmtId="182" fontId="60" fillId="24" borderId="93" xfId="57" applyNumberFormat="1" applyFont="1" applyFill="1" applyBorder="1" applyAlignment="1" applyProtection="1">
      <alignment horizontal="center" vertical="center" wrapText="1"/>
    </xf>
    <xf numFmtId="182" fontId="60" fillId="24" borderId="99" xfId="47" applyNumberFormat="1" applyFont="1" applyFill="1" applyBorder="1" applyAlignment="1" applyProtection="1">
      <alignment horizontal="center" vertical="center" wrapText="1"/>
    </xf>
    <xf numFmtId="182" fontId="60" fillId="24" borderId="36" xfId="47" applyNumberFormat="1" applyFont="1" applyFill="1" applyBorder="1" applyAlignment="1" applyProtection="1">
      <alignment horizontal="center" vertical="center" wrapText="1"/>
    </xf>
    <xf numFmtId="182" fontId="60" fillId="24" borderId="99" xfId="57" applyNumberFormat="1" applyFont="1" applyFill="1" applyBorder="1" applyAlignment="1" applyProtection="1">
      <alignment horizontal="center" vertical="center" wrapText="1"/>
    </xf>
    <xf numFmtId="182" fontId="60" fillId="24" borderId="36" xfId="57" applyNumberFormat="1" applyFont="1" applyFill="1" applyBorder="1" applyAlignment="1" applyProtection="1">
      <alignment horizontal="center" vertical="center" wrapText="1"/>
    </xf>
    <xf numFmtId="182" fontId="60" fillId="24" borderId="86" xfId="47" applyNumberFormat="1" applyFont="1" applyFill="1" applyBorder="1" applyAlignment="1" applyProtection="1">
      <alignment horizontal="center" vertical="center" wrapText="1"/>
    </xf>
    <xf numFmtId="182" fontId="60" fillId="24" borderId="84" xfId="47" applyNumberFormat="1" applyFont="1" applyFill="1" applyBorder="1" applyAlignment="1" applyProtection="1">
      <alignment horizontal="center" vertical="center" wrapText="1"/>
    </xf>
    <xf numFmtId="182" fontId="60" fillId="24" borderId="86" xfId="57" applyNumberFormat="1" applyFont="1" applyFill="1" applyBorder="1" applyAlignment="1" applyProtection="1">
      <alignment horizontal="center" vertical="center" wrapText="1"/>
    </xf>
    <xf numFmtId="182" fontId="60" fillId="24" borderId="84" xfId="57" applyNumberFormat="1" applyFont="1" applyFill="1" applyBorder="1" applyAlignment="1" applyProtection="1">
      <alignment horizontal="center" vertical="center" wrapText="1"/>
    </xf>
    <xf numFmtId="0" fontId="54" fillId="27" borderId="99" xfId="47" applyFont="1" applyFill="1" applyBorder="1" applyAlignment="1" applyProtection="1">
      <alignment horizontal="center" vertical="center" wrapText="1"/>
      <protection locked="0"/>
    </xf>
    <xf numFmtId="0" fontId="54" fillId="27" borderId="103" xfId="47" applyFont="1" applyFill="1" applyBorder="1" applyAlignment="1" applyProtection="1">
      <alignment horizontal="center" vertical="center" wrapText="1"/>
      <protection locked="0"/>
    </xf>
    <xf numFmtId="0" fontId="59" fillId="27" borderId="34" xfId="47" applyFont="1" applyFill="1" applyBorder="1" applyAlignment="1" applyProtection="1">
      <alignment horizontal="center" vertical="center" wrapText="1"/>
      <protection locked="0"/>
    </xf>
    <xf numFmtId="0" fontId="59" fillId="27" borderId="103" xfId="47" applyFont="1" applyFill="1" applyBorder="1" applyAlignment="1" applyProtection="1">
      <alignment horizontal="center" vertical="center" wrapText="1"/>
      <protection locked="0"/>
    </xf>
    <xf numFmtId="0" fontId="59" fillId="27" borderId="34" xfId="47" applyFont="1" applyFill="1" applyBorder="1" applyAlignment="1" applyProtection="1">
      <alignment horizontal="center" vertical="center" shrinkToFit="1"/>
      <protection locked="0"/>
    </xf>
    <xf numFmtId="0" fontId="59" fillId="27" borderId="35" xfId="47" applyFont="1" applyFill="1" applyBorder="1" applyAlignment="1" applyProtection="1">
      <alignment horizontal="center" vertical="center" shrinkToFit="1"/>
      <protection locked="0"/>
    </xf>
    <xf numFmtId="0" fontId="59" fillId="27" borderId="103" xfId="47" applyFont="1" applyFill="1" applyBorder="1" applyAlignment="1" applyProtection="1">
      <alignment horizontal="center" vertical="center" shrinkToFit="1"/>
      <protection locked="0"/>
    </xf>
    <xf numFmtId="0" fontId="59" fillId="26" borderId="34" xfId="47" applyFont="1" applyFill="1" applyBorder="1" applyAlignment="1" applyProtection="1">
      <alignment horizontal="center" vertical="center" wrapText="1"/>
      <protection locked="0"/>
    </xf>
    <xf numFmtId="0" fontId="59" fillId="26" borderId="35" xfId="47" applyFont="1" applyFill="1" applyBorder="1" applyAlignment="1" applyProtection="1">
      <alignment horizontal="center" vertical="center" wrapText="1"/>
      <protection locked="0"/>
    </xf>
    <xf numFmtId="0" fontId="59" fillId="26" borderId="36" xfId="47" applyFont="1" applyFill="1" applyBorder="1" applyAlignment="1" applyProtection="1">
      <alignment horizontal="center" vertical="center" wrapText="1"/>
      <protection locked="0"/>
    </xf>
    <xf numFmtId="0" fontId="59" fillId="26" borderId="99" xfId="47" applyFont="1" applyFill="1" applyBorder="1" applyAlignment="1" applyProtection="1">
      <alignment horizontal="left" vertical="center" wrapText="1"/>
      <protection locked="0"/>
    </xf>
    <xf numFmtId="0" fontId="59" fillId="26" borderId="35" xfId="47" applyFont="1" applyFill="1" applyBorder="1" applyAlignment="1" applyProtection="1">
      <alignment horizontal="left" vertical="center" wrapText="1"/>
      <protection locked="0"/>
    </xf>
    <xf numFmtId="0" fontId="59" fillId="26" borderId="36" xfId="47" applyFont="1" applyFill="1" applyBorder="1" applyAlignment="1" applyProtection="1">
      <alignment horizontal="left" vertical="center" wrapText="1"/>
      <protection locked="0"/>
    </xf>
    <xf numFmtId="0" fontId="59" fillId="26" borderId="94" xfId="47" applyFont="1" applyFill="1" applyBorder="1" applyAlignment="1" applyProtection="1">
      <alignment horizontal="left" vertical="center" wrapText="1"/>
      <protection locked="0"/>
    </xf>
    <xf numFmtId="0" fontId="59" fillId="26" borderId="10" xfId="47" applyFont="1" applyFill="1" applyBorder="1" applyAlignment="1" applyProtection="1">
      <alignment horizontal="left" vertical="center" wrapText="1"/>
      <protection locked="0"/>
    </xf>
    <xf numFmtId="0" fontId="59" fillId="26" borderId="93" xfId="47" applyFont="1" applyFill="1" applyBorder="1" applyAlignment="1" applyProtection="1">
      <alignment horizontal="left" vertical="center" wrapText="1"/>
      <protection locked="0"/>
    </xf>
    <xf numFmtId="0" fontId="54" fillId="27" borderId="86" xfId="47" applyFont="1" applyFill="1" applyBorder="1" applyAlignment="1" applyProtection="1">
      <alignment horizontal="center" vertical="center" wrapText="1"/>
      <protection locked="0"/>
    </xf>
    <xf numFmtId="0" fontId="54" fillId="27" borderId="91" xfId="47" applyFont="1" applyFill="1" applyBorder="1" applyAlignment="1" applyProtection="1">
      <alignment horizontal="center" vertical="center" wrapText="1"/>
      <protection locked="0"/>
    </xf>
    <xf numFmtId="0" fontId="59" fillId="27" borderId="90" xfId="47" applyFont="1" applyFill="1" applyBorder="1" applyAlignment="1" applyProtection="1">
      <alignment horizontal="center" vertical="center" wrapText="1"/>
      <protection locked="0"/>
    </xf>
    <xf numFmtId="0" fontId="59" fillId="27" borderId="91" xfId="47" applyFont="1" applyFill="1" applyBorder="1" applyAlignment="1" applyProtection="1">
      <alignment horizontal="center" vertical="center" wrapText="1"/>
      <protection locked="0"/>
    </xf>
    <xf numFmtId="0" fontId="59" fillId="27" borderId="90" xfId="47" applyFont="1" applyFill="1" applyBorder="1" applyAlignment="1" applyProtection="1">
      <alignment horizontal="center" vertical="center" shrinkToFit="1"/>
      <protection locked="0"/>
    </xf>
    <xf numFmtId="0" fontId="59" fillId="27" borderId="85" xfId="47" applyFont="1" applyFill="1" applyBorder="1" applyAlignment="1" applyProtection="1">
      <alignment horizontal="center" vertical="center" shrinkToFit="1"/>
      <protection locked="0"/>
    </xf>
    <xf numFmtId="0" fontId="59" fillId="27" borderId="91" xfId="47" applyFont="1" applyFill="1" applyBorder="1" applyAlignment="1" applyProtection="1">
      <alignment horizontal="center" vertical="center" shrinkToFit="1"/>
      <protection locked="0"/>
    </xf>
    <xf numFmtId="0" fontId="59" fillId="26" borderId="90" xfId="47" applyFont="1" applyFill="1" applyBorder="1" applyAlignment="1" applyProtection="1">
      <alignment horizontal="center" vertical="center" wrapText="1"/>
      <protection locked="0"/>
    </xf>
    <xf numFmtId="0" fontId="59" fillId="26" borderId="85" xfId="47" applyFont="1" applyFill="1" applyBorder="1" applyAlignment="1" applyProtection="1">
      <alignment horizontal="center" vertical="center" wrapText="1"/>
      <protection locked="0"/>
    </xf>
    <xf numFmtId="0" fontId="59" fillId="26" borderId="84" xfId="47" applyFont="1" applyFill="1" applyBorder="1" applyAlignment="1" applyProtection="1">
      <alignment horizontal="center" vertical="center" wrapText="1"/>
      <protection locked="0"/>
    </xf>
    <xf numFmtId="0" fontId="59" fillId="26" borderId="86" xfId="47" applyFont="1" applyFill="1" applyBorder="1" applyAlignment="1" applyProtection="1">
      <alignment horizontal="left" vertical="center" wrapText="1"/>
      <protection locked="0"/>
    </xf>
    <xf numFmtId="0" fontId="59" fillId="26" borderId="85" xfId="47" applyFont="1" applyFill="1" applyBorder="1" applyAlignment="1" applyProtection="1">
      <alignment horizontal="left" vertical="center" wrapText="1"/>
      <protection locked="0"/>
    </xf>
    <xf numFmtId="0" fontId="59" fillId="26" borderId="84" xfId="47" applyFont="1" applyFill="1" applyBorder="1" applyAlignment="1" applyProtection="1">
      <alignment horizontal="left" vertical="center" wrapText="1"/>
      <protection locked="0"/>
    </xf>
    <xf numFmtId="0" fontId="54" fillId="24" borderId="0" xfId="47" applyFont="1" applyFill="1" applyAlignment="1">
      <alignment horizontal="left" vertical="center"/>
    </xf>
    <xf numFmtId="0" fontId="68" fillId="24" borderId="113" xfId="47" applyFont="1" applyFill="1" applyBorder="1" applyAlignment="1">
      <alignment horizontal="center" vertical="center"/>
    </xf>
    <xf numFmtId="0" fontId="68" fillId="24" borderId="108" xfId="47" applyFont="1" applyFill="1" applyBorder="1" applyAlignment="1">
      <alignment horizontal="center" vertical="center"/>
    </xf>
    <xf numFmtId="0" fontId="0" fillId="0" borderId="20" xfId="0" applyBorder="1" applyAlignment="1">
      <alignment horizontal="center" vertical="center"/>
    </xf>
    <xf numFmtId="0" fontId="0" fillId="0" borderId="18"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0" xfId="0"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center" vertical="center"/>
    </xf>
    <xf numFmtId="0" fontId="0" fillId="0" borderId="24" xfId="0" applyBorder="1" applyAlignment="1">
      <alignment vertical="center"/>
    </xf>
    <xf numFmtId="0" fontId="0" fillId="0" borderId="17" xfId="0" applyBorder="1" applyAlignment="1">
      <alignment vertical="center"/>
    </xf>
    <xf numFmtId="0" fontId="0" fillId="0" borderId="21" xfId="0" applyBorder="1" applyAlignment="1">
      <alignment horizontal="center" vertical="center"/>
    </xf>
    <xf numFmtId="0" fontId="38" fillId="24" borderId="39" xfId="53" applyFont="1" applyFill="1" applyBorder="1" applyAlignment="1">
      <alignment horizontal="left" vertical="center" wrapText="1"/>
    </xf>
    <xf numFmtId="0" fontId="38" fillId="24" borderId="32" xfId="53" applyFont="1" applyFill="1" applyBorder="1" applyAlignment="1">
      <alignment horizontal="left" vertical="center" wrapText="1"/>
    </xf>
    <xf numFmtId="0" fontId="38" fillId="24" borderId="39" xfId="53" applyFont="1" applyFill="1" applyBorder="1" applyAlignment="1">
      <alignment horizontal="left" vertical="top" wrapText="1"/>
    </xf>
    <xf numFmtId="0" fontId="38" fillId="24" borderId="32" xfId="53" applyFont="1" applyFill="1" applyBorder="1" applyAlignment="1">
      <alignment horizontal="left" vertical="top" wrapText="1"/>
    </xf>
    <xf numFmtId="0" fontId="38" fillId="24" borderId="126" xfId="53" applyFont="1" applyFill="1" applyBorder="1" applyAlignment="1">
      <alignment horizontal="left" vertical="top" wrapText="1"/>
    </xf>
    <xf numFmtId="0" fontId="38" fillId="24" borderId="37" xfId="53" applyFont="1" applyFill="1" applyBorder="1" applyAlignment="1">
      <alignment horizontal="left" vertical="top" wrapText="1"/>
    </xf>
    <xf numFmtId="0" fontId="45" fillId="24" borderId="0" xfId="53" applyFont="1" applyFill="1" applyBorder="1" applyAlignment="1">
      <alignment horizontal="center" vertical="center"/>
    </xf>
    <xf numFmtId="0" fontId="38" fillId="24" borderId="116" xfId="53" applyFont="1" applyFill="1" applyBorder="1" applyAlignment="1">
      <alignment horizontal="center" vertical="center" wrapText="1"/>
    </xf>
    <xf numFmtId="0" fontId="38" fillId="24" borderId="115" xfId="53" applyFont="1" applyFill="1" applyBorder="1" applyAlignment="1">
      <alignment horizontal="center" vertical="center" wrapText="1"/>
    </xf>
    <xf numFmtId="0" fontId="38" fillId="24" borderId="131" xfId="53" applyFont="1" applyFill="1" applyBorder="1" applyAlignment="1">
      <alignment horizontal="left" vertical="center" wrapText="1"/>
    </xf>
    <xf numFmtId="0" fontId="38" fillId="24" borderId="31" xfId="53" applyFont="1" applyFill="1" applyBorder="1" applyAlignment="1">
      <alignment horizontal="left" vertical="center" wrapText="1"/>
    </xf>
    <xf numFmtId="0" fontId="47" fillId="24" borderId="0" xfId="53" applyFont="1" applyFill="1" applyBorder="1" applyAlignment="1">
      <alignment horizontal="center" vertical="top"/>
    </xf>
    <xf numFmtId="0" fontId="44" fillId="24" borderId="19" xfId="53" applyFont="1" applyFill="1" applyBorder="1" applyAlignment="1">
      <alignment horizontal="left" vertical="center"/>
    </xf>
    <xf numFmtId="0" fontId="44" fillId="24" borderId="10" xfId="53" applyFont="1" applyFill="1" applyBorder="1" applyAlignment="1">
      <alignment horizontal="left" vertical="center"/>
    </xf>
    <xf numFmtId="0" fontId="44" fillId="24" borderId="11" xfId="53" applyFont="1" applyFill="1" applyBorder="1" applyAlignment="1">
      <alignment horizontal="left" vertical="center"/>
    </xf>
    <xf numFmtId="0" fontId="48" fillId="24" borderId="14" xfId="53" applyFont="1" applyFill="1" applyBorder="1" applyAlignment="1">
      <alignment horizontal="left"/>
    </xf>
    <xf numFmtId="0" fontId="48" fillId="24" borderId="14" xfId="53" applyFont="1" applyFill="1" applyBorder="1" applyAlignment="1">
      <alignment horizontal="center" vertical="center"/>
    </xf>
    <xf numFmtId="0" fontId="48" fillId="24" borderId="12" xfId="53" applyFont="1" applyFill="1" applyBorder="1" applyAlignment="1">
      <alignment horizontal="center" vertical="center"/>
    </xf>
    <xf numFmtId="0" fontId="44" fillId="24" borderId="12" xfId="53" applyFont="1" applyFill="1" applyBorder="1" applyAlignment="1">
      <alignment horizontal="center"/>
    </xf>
    <xf numFmtId="0" fontId="44" fillId="24" borderId="0" xfId="53" applyFont="1" applyFill="1" applyBorder="1" applyAlignment="1">
      <alignment horizontal="left" vertical="top"/>
    </xf>
    <xf numFmtId="0" fontId="47" fillId="24" borderId="0" xfId="53" applyFont="1" applyFill="1" applyBorder="1" applyAlignment="1">
      <alignment horizontal="center" vertical="center"/>
    </xf>
    <xf numFmtId="0" fontId="45" fillId="24" borderId="0" xfId="53" applyFont="1" applyFill="1" applyBorder="1" applyAlignment="1">
      <alignment horizontal="right"/>
    </xf>
    <xf numFmtId="0" fontId="48" fillId="24" borderId="0" xfId="53" applyFont="1" applyFill="1" applyBorder="1" applyAlignment="1">
      <alignment horizontal="left" vertical="center"/>
    </xf>
    <xf numFmtId="0" fontId="48" fillId="24" borderId="12" xfId="53" applyFont="1" applyFill="1" applyBorder="1" applyAlignment="1">
      <alignment horizontal="left" vertical="center"/>
    </xf>
    <xf numFmtId="0" fontId="69" fillId="24" borderId="0" xfId="58" applyFont="1" applyFill="1">
      <alignment vertical="center"/>
    </xf>
    <xf numFmtId="0" fontId="70" fillId="24" borderId="0" xfId="58" applyFont="1" applyFill="1" applyAlignment="1">
      <alignment horizontal="center" vertical="center"/>
    </xf>
    <xf numFmtId="0" fontId="69" fillId="24" borderId="0" xfId="58" applyFont="1" applyFill="1" applyAlignment="1">
      <alignment vertical="center"/>
    </xf>
    <xf numFmtId="0" fontId="69" fillId="24" borderId="25" xfId="58" applyFont="1" applyFill="1" applyBorder="1" applyAlignment="1">
      <alignment horizontal="center" vertical="center"/>
    </xf>
    <xf numFmtId="0" fontId="69" fillId="24" borderId="22" xfId="58" applyFont="1" applyFill="1" applyBorder="1" applyAlignment="1">
      <alignment horizontal="center" vertical="center"/>
    </xf>
    <xf numFmtId="0" fontId="69" fillId="24" borderId="28" xfId="58" applyFont="1" applyFill="1" applyBorder="1" applyAlignment="1">
      <alignment horizontal="center" vertical="center"/>
    </xf>
    <xf numFmtId="0" fontId="69" fillId="24" borderId="23" xfId="58" applyFont="1" applyFill="1" applyBorder="1" applyAlignment="1">
      <alignment horizontal="center" vertical="center"/>
    </xf>
    <xf numFmtId="0" fontId="5" fillId="24" borderId="148" xfId="58" applyFont="1" applyFill="1" applyBorder="1" applyAlignment="1">
      <alignment horizontal="left" vertical="center"/>
    </xf>
    <xf numFmtId="0" fontId="5" fillId="24" borderId="22" xfId="58" applyFont="1" applyFill="1" applyBorder="1" applyAlignment="1">
      <alignment horizontal="left" vertical="center"/>
    </xf>
    <xf numFmtId="0" fontId="71" fillId="24" borderId="149" xfId="58" applyFont="1" applyFill="1" applyBorder="1" applyAlignment="1">
      <alignment horizontal="left" vertical="center"/>
    </xf>
    <xf numFmtId="0" fontId="5" fillId="24" borderId="23" xfId="58" applyFont="1" applyFill="1" applyBorder="1" applyAlignment="1">
      <alignment horizontal="left" vertical="center"/>
    </xf>
    <xf numFmtId="0" fontId="69" fillId="24" borderId="0" xfId="58" applyFont="1" applyFill="1" applyBorder="1">
      <alignment vertical="center"/>
    </xf>
    <xf numFmtId="0" fontId="69" fillId="24" borderId="0" xfId="58" applyFont="1" applyFill="1" applyBorder="1" applyAlignment="1">
      <alignment vertical="center"/>
    </xf>
    <xf numFmtId="0" fontId="2" fillId="24" borderId="0" xfId="58" applyFill="1" applyAlignment="1">
      <alignment vertical="center"/>
    </xf>
  </cellXfs>
  <cellStyles count="5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5"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57"/>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2 4" xfId="56"/>
    <cellStyle name="標準 3" xfId="45"/>
    <cellStyle name="標準 3 2" xfId="49"/>
    <cellStyle name="標準 4" xfId="47"/>
    <cellStyle name="標準 4 2" xfId="50"/>
    <cellStyle name="標準 5" xfId="51"/>
    <cellStyle name="標準 6" xfId="52"/>
    <cellStyle name="標準 6 2" xfId="54"/>
    <cellStyle name="標準 7" xfId="58"/>
    <cellStyle name="標準_kyotaku_shinnsei" xfId="42"/>
    <cellStyle name="標準_第１号様式・付表" xfId="43"/>
    <cellStyle name="標準_付表　訪問介護　修正版_第一号様式 2" xfId="46"/>
    <cellStyle name="良い" xfId="44" builtinId="26" customBuiltin="1"/>
  </cellStyles>
  <dxfs count="4">
    <dxf>
      <numFmt numFmtId="3" formatCode="#,##0"/>
    </dxf>
    <dxf>
      <numFmt numFmtId="3" formatCode="#,##0"/>
    </dxf>
    <dxf>
      <numFmt numFmtId="3" formatCode="#,##0"/>
    </dxf>
    <dxf>
      <numFmt numFmtId="3" formatCode="#,##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200025</xdr:colOff>
          <xdr:row>12</xdr:row>
          <xdr:rowOff>180975</xdr:rowOff>
        </xdr:from>
        <xdr:to>
          <xdr:col>17</xdr:col>
          <xdr:colOff>142875</xdr:colOff>
          <xdr:row>14</xdr:row>
          <xdr:rowOff>9525</xdr:rowOff>
        </xdr:to>
        <xdr:sp macro="" textlink="">
          <xdr:nvSpPr>
            <xdr:cNvPr id="159745" name="Check Box 1" hidden="1">
              <a:extLst>
                <a:ext uri="{63B3BB69-23CF-44E3-9099-C40C66FF867C}">
                  <a14:compatExt spid="_x0000_s159745"/>
                </a:ext>
                <a:ext uri="{FF2B5EF4-FFF2-40B4-BE49-F238E27FC236}">
                  <a16:creationId xmlns:a16="http://schemas.microsoft.com/office/drawing/2014/main" id="{00000000-0008-0000-1D00-00000170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12</xdr:row>
          <xdr:rowOff>180975</xdr:rowOff>
        </xdr:from>
        <xdr:to>
          <xdr:col>19</xdr:col>
          <xdr:colOff>352425</xdr:colOff>
          <xdr:row>14</xdr:row>
          <xdr:rowOff>9525</xdr:rowOff>
        </xdr:to>
        <xdr:sp macro="" textlink="">
          <xdr:nvSpPr>
            <xdr:cNvPr id="159746" name="Check Box 2" hidden="1">
              <a:extLst>
                <a:ext uri="{63B3BB69-23CF-44E3-9099-C40C66FF867C}">
                  <a14:compatExt spid="_x0000_s159746"/>
                </a:ext>
                <a:ext uri="{FF2B5EF4-FFF2-40B4-BE49-F238E27FC236}">
                  <a16:creationId xmlns:a16="http://schemas.microsoft.com/office/drawing/2014/main" id="{00000000-0008-0000-1D00-00000270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6</xdr:col>
          <xdr:colOff>0</xdr:colOff>
          <xdr:row>7</xdr:row>
          <xdr:rowOff>76200</xdr:rowOff>
        </xdr:to>
        <xdr:sp macro="" textlink="">
          <xdr:nvSpPr>
            <xdr:cNvPr id="160769" name="Check Box 1" hidden="1">
              <a:extLst>
                <a:ext uri="{63B3BB69-23CF-44E3-9099-C40C66FF867C}">
                  <a14:compatExt spid="_x0000_s160769"/>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228600</xdr:rowOff>
        </xdr:from>
        <xdr:to>
          <xdr:col>6</xdr:col>
          <xdr:colOff>0</xdr:colOff>
          <xdr:row>8</xdr:row>
          <xdr:rowOff>76200</xdr:rowOff>
        </xdr:to>
        <xdr:sp macro="" textlink="">
          <xdr:nvSpPr>
            <xdr:cNvPr id="160770" name="Check Box 2" hidden="1">
              <a:extLst>
                <a:ext uri="{63B3BB69-23CF-44E3-9099-C40C66FF867C}">
                  <a14:compatExt spid="_x0000_s160770"/>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6</xdr:col>
          <xdr:colOff>0</xdr:colOff>
          <xdr:row>9</xdr:row>
          <xdr:rowOff>114300</xdr:rowOff>
        </xdr:to>
        <xdr:sp macro="" textlink="">
          <xdr:nvSpPr>
            <xdr:cNvPr id="160771" name="Check Box 3" hidden="1">
              <a:extLst>
                <a:ext uri="{63B3BB69-23CF-44E3-9099-C40C66FF867C}">
                  <a14:compatExt spid="_x0000_s160771"/>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228600</xdr:rowOff>
        </xdr:from>
        <xdr:to>
          <xdr:col>6</xdr:col>
          <xdr:colOff>0</xdr:colOff>
          <xdr:row>10</xdr:row>
          <xdr:rowOff>76200</xdr:rowOff>
        </xdr:to>
        <xdr:sp macro="" textlink="">
          <xdr:nvSpPr>
            <xdr:cNvPr id="160772" name="Check Box 4" hidden="1">
              <a:extLst>
                <a:ext uri="{63B3BB69-23CF-44E3-9099-C40C66FF867C}">
                  <a14:compatExt spid="_x0000_s160772"/>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0</xdr:rowOff>
        </xdr:from>
        <xdr:to>
          <xdr:col>6</xdr:col>
          <xdr:colOff>0</xdr:colOff>
          <xdr:row>13</xdr:row>
          <xdr:rowOff>114300</xdr:rowOff>
        </xdr:to>
        <xdr:sp macro="" textlink="">
          <xdr:nvSpPr>
            <xdr:cNvPr id="160773" name="Check Box 5" hidden="1">
              <a:extLst>
                <a:ext uri="{63B3BB69-23CF-44E3-9099-C40C66FF867C}">
                  <a14:compatExt spid="_x0000_s160773"/>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228600</xdr:rowOff>
        </xdr:from>
        <xdr:to>
          <xdr:col>6</xdr:col>
          <xdr:colOff>0</xdr:colOff>
          <xdr:row>14</xdr:row>
          <xdr:rowOff>76200</xdr:rowOff>
        </xdr:to>
        <xdr:sp macro="" textlink="">
          <xdr:nvSpPr>
            <xdr:cNvPr id="160774" name="Check Box 6" hidden="1">
              <a:extLst>
                <a:ext uri="{63B3BB69-23CF-44E3-9099-C40C66FF867C}">
                  <a14:compatExt spid="_x0000_s160774"/>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6</xdr:col>
          <xdr:colOff>0</xdr:colOff>
          <xdr:row>15</xdr:row>
          <xdr:rowOff>114300</xdr:rowOff>
        </xdr:to>
        <xdr:sp macro="" textlink="">
          <xdr:nvSpPr>
            <xdr:cNvPr id="160775" name="Check Box 7" hidden="1">
              <a:extLst>
                <a:ext uri="{63B3BB69-23CF-44E3-9099-C40C66FF867C}">
                  <a14:compatExt spid="_x0000_s160775"/>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228600</xdr:rowOff>
        </xdr:from>
        <xdr:to>
          <xdr:col>6</xdr:col>
          <xdr:colOff>0</xdr:colOff>
          <xdr:row>16</xdr:row>
          <xdr:rowOff>76200</xdr:rowOff>
        </xdr:to>
        <xdr:sp macro="" textlink="">
          <xdr:nvSpPr>
            <xdr:cNvPr id="160776" name="Check Box 8" hidden="1">
              <a:extLst>
                <a:ext uri="{63B3BB69-23CF-44E3-9099-C40C66FF867C}">
                  <a14:compatExt spid="_x0000_s160776"/>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228600</xdr:rowOff>
        </xdr:from>
        <xdr:to>
          <xdr:col>6</xdr:col>
          <xdr:colOff>0</xdr:colOff>
          <xdr:row>17</xdr:row>
          <xdr:rowOff>76200</xdr:rowOff>
        </xdr:to>
        <xdr:sp macro="" textlink="">
          <xdr:nvSpPr>
            <xdr:cNvPr id="160777" name="Check Box 9" hidden="1">
              <a:extLst>
                <a:ext uri="{63B3BB69-23CF-44E3-9099-C40C66FF867C}">
                  <a14:compatExt spid="_x0000_s160777"/>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38100</xdr:rowOff>
        </xdr:from>
        <xdr:to>
          <xdr:col>6</xdr:col>
          <xdr:colOff>0</xdr:colOff>
          <xdr:row>18</xdr:row>
          <xdr:rowOff>38100</xdr:rowOff>
        </xdr:to>
        <xdr:sp macro="" textlink="">
          <xdr:nvSpPr>
            <xdr:cNvPr id="160778" name="Check Box 10" hidden="1">
              <a:extLst>
                <a:ext uri="{63B3BB69-23CF-44E3-9099-C40C66FF867C}">
                  <a14:compatExt spid="_x0000_s160778"/>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38100</xdr:colOff>
          <xdr:row>17</xdr:row>
          <xdr:rowOff>190500</xdr:rowOff>
        </xdr:to>
        <xdr:sp macro="" textlink="">
          <xdr:nvSpPr>
            <xdr:cNvPr id="160779" name="Check Box 11" hidden="1">
              <a:extLst>
                <a:ext uri="{63B3BB69-23CF-44E3-9099-C40C66FF867C}">
                  <a14:compatExt spid="_x0000_s160779"/>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38100</xdr:colOff>
          <xdr:row>15</xdr:row>
          <xdr:rowOff>190500</xdr:rowOff>
        </xdr:to>
        <xdr:sp macro="" textlink="">
          <xdr:nvSpPr>
            <xdr:cNvPr id="160780" name="Check Box 12" hidden="1">
              <a:extLst>
                <a:ext uri="{63B3BB69-23CF-44E3-9099-C40C66FF867C}">
                  <a14:compatExt spid="_x0000_s160780"/>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38100</xdr:colOff>
          <xdr:row>13</xdr:row>
          <xdr:rowOff>190500</xdr:rowOff>
        </xdr:to>
        <xdr:sp macro="" textlink="">
          <xdr:nvSpPr>
            <xdr:cNvPr id="160781" name="Check Box 13" hidden="1">
              <a:extLst>
                <a:ext uri="{63B3BB69-23CF-44E3-9099-C40C66FF867C}">
                  <a14:compatExt spid="_x0000_s160781"/>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76200</xdr:rowOff>
        </xdr:from>
        <xdr:to>
          <xdr:col>4</xdr:col>
          <xdr:colOff>38100</xdr:colOff>
          <xdr:row>9</xdr:row>
          <xdr:rowOff>190500</xdr:rowOff>
        </xdr:to>
        <xdr:sp macro="" textlink="">
          <xdr:nvSpPr>
            <xdr:cNvPr id="160782" name="Check Box 14" hidden="1">
              <a:extLst>
                <a:ext uri="{63B3BB69-23CF-44E3-9099-C40C66FF867C}">
                  <a14:compatExt spid="_x0000_s160782"/>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76200</xdr:rowOff>
        </xdr:from>
        <xdr:to>
          <xdr:col>4</xdr:col>
          <xdr:colOff>38100</xdr:colOff>
          <xdr:row>7</xdr:row>
          <xdr:rowOff>190500</xdr:rowOff>
        </xdr:to>
        <xdr:sp macro="" textlink="">
          <xdr:nvSpPr>
            <xdr:cNvPr id="160783" name="Check Box 15" hidden="1">
              <a:extLst>
                <a:ext uri="{63B3BB69-23CF-44E3-9099-C40C66FF867C}">
                  <a14:compatExt spid="_x0000_s160783"/>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76200</xdr:rowOff>
        </xdr:from>
        <xdr:to>
          <xdr:col>4</xdr:col>
          <xdr:colOff>38100</xdr:colOff>
          <xdr:row>21</xdr:row>
          <xdr:rowOff>190500</xdr:rowOff>
        </xdr:to>
        <xdr:sp macro="" textlink="">
          <xdr:nvSpPr>
            <xdr:cNvPr id="160784" name="Check Box 16" hidden="1">
              <a:extLst>
                <a:ext uri="{63B3BB69-23CF-44E3-9099-C40C66FF867C}">
                  <a14:compatExt spid="_x0000_s160784"/>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228600</xdr:rowOff>
        </xdr:from>
        <xdr:to>
          <xdr:col>6</xdr:col>
          <xdr:colOff>0</xdr:colOff>
          <xdr:row>19</xdr:row>
          <xdr:rowOff>76200</xdr:rowOff>
        </xdr:to>
        <xdr:sp macro="" textlink="">
          <xdr:nvSpPr>
            <xdr:cNvPr id="160785" name="Check Box 17" hidden="1">
              <a:extLst>
                <a:ext uri="{63B3BB69-23CF-44E3-9099-C40C66FF867C}">
                  <a14:compatExt spid="_x0000_s160785"/>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38100</xdr:rowOff>
        </xdr:from>
        <xdr:to>
          <xdr:col>6</xdr:col>
          <xdr:colOff>0</xdr:colOff>
          <xdr:row>20</xdr:row>
          <xdr:rowOff>38100</xdr:rowOff>
        </xdr:to>
        <xdr:sp macro="" textlink="">
          <xdr:nvSpPr>
            <xdr:cNvPr id="160786" name="Check Box 18" hidden="1">
              <a:extLst>
                <a:ext uri="{63B3BB69-23CF-44E3-9099-C40C66FF867C}">
                  <a14:compatExt spid="_x0000_s160786"/>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76200</xdr:rowOff>
        </xdr:from>
        <xdr:to>
          <xdr:col>4</xdr:col>
          <xdr:colOff>38100</xdr:colOff>
          <xdr:row>19</xdr:row>
          <xdr:rowOff>190500</xdr:rowOff>
        </xdr:to>
        <xdr:sp macro="" textlink="">
          <xdr:nvSpPr>
            <xdr:cNvPr id="160787" name="Check Box 19" hidden="1">
              <a:extLst>
                <a:ext uri="{63B3BB69-23CF-44E3-9099-C40C66FF867C}">
                  <a14:compatExt spid="_x0000_s160787"/>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76200</xdr:rowOff>
        </xdr:from>
        <xdr:to>
          <xdr:col>4</xdr:col>
          <xdr:colOff>38100</xdr:colOff>
          <xdr:row>23</xdr:row>
          <xdr:rowOff>190500</xdr:rowOff>
        </xdr:to>
        <xdr:sp macro="" textlink="">
          <xdr:nvSpPr>
            <xdr:cNvPr id="160788" name="Check Box 20" hidden="1">
              <a:extLst>
                <a:ext uri="{63B3BB69-23CF-44E3-9099-C40C66FF867C}">
                  <a14:compatExt spid="_x0000_s160788"/>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123825</xdr:rowOff>
        </xdr:from>
        <xdr:to>
          <xdr:col>6</xdr:col>
          <xdr:colOff>0</xdr:colOff>
          <xdr:row>23</xdr:row>
          <xdr:rowOff>123825</xdr:rowOff>
        </xdr:to>
        <xdr:sp macro="" textlink="">
          <xdr:nvSpPr>
            <xdr:cNvPr id="160789" name="Check Box 21" hidden="1">
              <a:extLst>
                <a:ext uri="{63B3BB69-23CF-44E3-9099-C40C66FF867C}">
                  <a14:compatExt spid="_x0000_s160789"/>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6</xdr:col>
          <xdr:colOff>0</xdr:colOff>
          <xdr:row>15</xdr:row>
          <xdr:rowOff>114300</xdr:rowOff>
        </xdr:to>
        <xdr:sp macro="" textlink="">
          <xdr:nvSpPr>
            <xdr:cNvPr id="160790" name="Check Box 22" hidden="1">
              <a:extLst>
                <a:ext uri="{63B3BB69-23CF-44E3-9099-C40C66FF867C}">
                  <a14:compatExt spid="_x0000_s160790"/>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6</xdr:col>
          <xdr:colOff>0</xdr:colOff>
          <xdr:row>15</xdr:row>
          <xdr:rowOff>114300</xdr:rowOff>
        </xdr:to>
        <xdr:sp macro="" textlink="">
          <xdr:nvSpPr>
            <xdr:cNvPr id="160791" name="Check Box 23" hidden="1">
              <a:extLst>
                <a:ext uri="{63B3BB69-23CF-44E3-9099-C40C66FF867C}">
                  <a14:compatExt spid="_x0000_s160791"/>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123825</xdr:rowOff>
        </xdr:from>
        <xdr:to>
          <xdr:col>6</xdr:col>
          <xdr:colOff>0</xdr:colOff>
          <xdr:row>21</xdr:row>
          <xdr:rowOff>123825</xdr:rowOff>
        </xdr:to>
        <xdr:sp macro="" textlink="">
          <xdr:nvSpPr>
            <xdr:cNvPr id="160792" name="Check Box 24" hidden="1">
              <a:extLst>
                <a:ext uri="{63B3BB69-23CF-44E3-9099-C40C66FF867C}">
                  <a14:compatExt spid="_x0000_s160792"/>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38100</xdr:rowOff>
        </xdr:from>
        <xdr:to>
          <xdr:col>6</xdr:col>
          <xdr:colOff>0</xdr:colOff>
          <xdr:row>20</xdr:row>
          <xdr:rowOff>38100</xdr:rowOff>
        </xdr:to>
        <xdr:sp macro="" textlink="">
          <xdr:nvSpPr>
            <xdr:cNvPr id="160793" name="Check Box 25" hidden="1">
              <a:extLst>
                <a:ext uri="{63B3BB69-23CF-44E3-9099-C40C66FF867C}">
                  <a14:compatExt spid="_x0000_s160793"/>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0</xdr:rowOff>
        </xdr:from>
        <xdr:to>
          <xdr:col>6</xdr:col>
          <xdr:colOff>0</xdr:colOff>
          <xdr:row>11</xdr:row>
          <xdr:rowOff>114300</xdr:rowOff>
        </xdr:to>
        <xdr:sp macro="" textlink="">
          <xdr:nvSpPr>
            <xdr:cNvPr id="160794" name="Check Box 26" hidden="1">
              <a:extLst>
                <a:ext uri="{63B3BB69-23CF-44E3-9099-C40C66FF867C}">
                  <a14:compatExt spid="_x0000_s160794"/>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228600</xdr:rowOff>
        </xdr:from>
        <xdr:to>
          <xdr:col>6</xdr:col>
          <xdr:colOff>0</xdr:colOff>
          <xdr:row>12</xdr:row>
          <xdr:rowOff>76200</xdr:rowOff>
        </xdr:to>
        <xdr:sp macro="" textlink="">
          <xdr:nvSpPr>
            <xdr:cNvPr id="160795" name="Check Box 27" hidden="1">
              <a:extLst>
                <a:ext uri="{63B3BB69-23CF-44E3-9099-C40C66FF867C}">
                  <a14:compatExt spid="_x0000_s160795"/>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38100</xdr:colOff>
          <xdr:row>11</xdr:row>
          <xdr:rowOff>190500</xdr:rowOff>
        </xdr:to>
        <xdr:sp macro="" textlink="">
          <xdr:nvSpPr>
            <xdr:cNvPr id="160796" name="Check Box 28" hidden="1">
              <a:extLst>
                <a:ext uri="{63B3BB69-23CF-44E3-9099-C40C66FF867C}">
                  <a14:compatExt spid="_x0000_s160796"/>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2" name="右中かっこ 1">
          <a:extLst>
            <a:ext uri="{FF2B5EF4-FFF2-40B4-BE49-F238E27FC236}">
              <a16:creationId xmlns:a16="http://schemas.microsoft.com/office/drawing/2014/main" id="{00000000-0008-0000-0300-000003000000}"/>
            </a:ext>
          </a:extLst>
        </xdr:cNvPr>
        <xdr:cNvSpPr/>
      </xdr:nvSpPr>
      <xdr:spPr>
        <a:xfrm>
          <a:off x="2409825" y="752475"/>
          <a:ext cx="180975" cy="40005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3" name="正方形/長方形 2">
          <a:extLst>
            <a:ext uri="{FF2B5EF4-FFF2-40B4-BE49-F238E27FC236}">
              <a16:creationId xmlns:a16="http://schemas.microsoft.com/office/drawing/2014/main" id="{00000000-0008-0000-0300-000002000000}"/>
            </a:ext>
          </a:extLst>
        </xdr:cNvPr>
        <xdr:cNvSpPr/>
      </xdr:nvSpPr>
      <xdr:spPr>
        <a:xfrm>
          <a:off x="142875" y="15735299"/>
          <a:ext cx="9896475" cy="208597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26" Type="http://schemas.openxmlformats.org/officeDocument/2006/relationships/ctrlProp" Target="../ctrlProps/ctrlProp25.xml"/><Relationship Id="rId3" Type="http://schemas.openxmlformats.org/officeDocument/2006/relationships/vmlDrawing" Target="../drawings/vmlDrawing2.vml"/><Relationship Id="rId21" Type="http://schemas.openxmlformats.org/officeDocument/2006/relationships/ctrlProp" Target="../ctrlProps/ctrlProp20.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29" Type="http://schemas.openxmlformats.org/officeDocument/2006/relationships/ctrlProp" Target="../ctrlProps/ctrlProp28.xml"/><Relationship Id="rId1" Type="http://schemas.openxmlformats.org/officeDocument/2006/relationships/printerSettings" Target="../printerSettings/printerSettings3.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28" Type="http://schemas.openxmlformats.org/officeDocument/2006/relationships/ctrlProp" Target="../ctrlProps/ctrlProp27.xml"/><Relationship Id="rId10" Type="http://schemas.openxmlformats.org/officeDocument/2006/relationships/ctrlProp" Target="../ctrlProps/ctrlProp9.xml"/><Relationship Id="rId19" Type="http://schemas.openxmlformats.org/officeDocument/2006/relationships/ctrlProp" Target="../ctrlProps/ctrlProp18.xml"/><Relationship Id="rId31" Type="http://schemas.openxmlformats.org/officeDocument/2006/relationships/ctrlProp" Target="../ctrlProps/ctrlProp30.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 Id="rId27" Type="http://schemas.openxmlformats.org/officeDocument/2006/relationships/ctrlProp" Target="../ctrlProps/ctrlProp26.xml"/><Relationship Id="rId30" Type="http://schemas.openxmlformats.org/officeDocument/2006/relationships/ctrlProp" Target="../ctrlProps/ctrlProp29.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54"/>
  <sheetViews>
    <sheetView showGridLines="0" tabSelected="1" view="pageBreakPreview" zoomScale="130" zoomScaleNormal="100" zoomScaleSheetLayoutView="130" workbookViewId="0"/>
  </sheetViews>
  <sheetFormatPr defaultColWidth="2.875" defaultRowHeight="14.85" customHeight="1"/>
  <cols>
    <col min="1" max="1" width="2.875" style="4"/>
    <col min="2" max="7" width="3" style="4" customWidth="1"/>
    <col min="8" max="16384" width="2.875" style="4"/>
  </cols>
  <sheetData>
    <row r="1" spans="1:71" ht="14.85" customHeight="1">
      <c r="A1" s="1" t="s">
        <v>358</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238"/>
      <c r="AM1" s="238"/>
      <c r="AN1" s="238"/>
      <c r="AO1" s="238"/>
      <c r="AP1" s="238"/>
      <c r="AQ1" s="238"/>
      <c r="AR1" s="238"/>
      <c r="AS1" s="238"/>
      <c r="AT1" s="238"/>
      <c r="AU1" s="238"/>
      <c r="AV1" s="238"/>
      <c r="AW1" s="238"/>
      <c r="AX1" s="238"/>
      <c r="AY1" s="238"/>
      <c r="AZ1" s="238"/>
      <c r="BA1" s="238"/>
      <c r="BB1" s="238"/>
      <c r="BC1" s="238"/>
      <c r="BD1" s="238"/>
      <c r="BE1" s="238"/>
      <c r="BF1" s="238"/>
      <c r="BG1" s="238"/>
      <c r="BH1" s="238"/>
      <c r="BI1" s="238"/>
      <c r="BJ1" s="238"/>
      <c r="BK1" s="238"/>
      <c r="BL1" s="238"/>
      <c r="BM1" s="238"/>
      <c r="BN1" s="238"/>
      <c r="BO1" s="238"/>
      <c r="BP1" s="238"/>
      <c r="BQ1" s="238"/>
      <c r="BR1" s="238"/>
      <c r="BS1" s="238"/>
    </row>
    <row r="2" spans="1:71" ht="14.85" customHeight="1">
      <c r="A2" s="1"/>
      <c r="B2" s="1"/>
      <c r="C2" s="1"/>
      <c r="D2" s="1"/>
      <c r="E2" s="1"/>
      <c r="F2" s="1"/>
      <c r="G2" s="1"/>
      <c r="H2" s="1"/>
      <c r="I2" s="1"/>
      <c r="J2" s="1"/>
      <c r="K2" s="1"/>
      <c r="L2" s="1"/>
      <c r="M2" s="1"/>
      <c r="N2" s="1"/>
      <c r="O2" s="1"/>
      <c r="P2" s="1"/>
      <c r="Q2" s="1"/>
      <c r="R2" s="1"/>
      <c r="S2" s="1"/>
      <c r="T2" s="1"/>
      <c r="U2" s="1"/>
      <c r="V2" s="1"/>
      <c r="W2" s="5"/>
      <c r="X2" s="5"/>
      <c r="Y2" s="5"/>
      <c r="Z2" s="5"/>
      <c r="AA2" s="5"/>
      <c r="AB2" s="5"/>
      <c r="AC2" s="5"/>
      <c r="AD2" s="5"/>
      <c r="AE2" s="5"/>
      <c r="AF2" s="5"/>
      <c r="AG2" s="5"/>
      <c r="AH2" s="5"/>
      <c r="AL2" s="238"/>
      <c r="AM2" s="238"/>
      <c r="AN2" s="238"/>
      <c r="AO2" s="238"/>
      <c r="AP2" s="238"/>
      <c r="AQ2" s="238"/>
      <c r="AR2" s="238"/>
      <c r="AS2" s="238"/>
      <c r="AT2" s="238"/>
      <c r="AU2" s="238"/>
      <c r="AV2" s="238"/>
      <c r="AW2" s="238"/>
      <c r="AX2" s="238"/>
      <c r="AY2" s="238"/>
      <c r="AZ2" s="238"/>
      <c r="BA2" s="238"/>
      <c r="BB2" s="238"/>
      <c r="BC2" s="238"/>
      <c r="BD2" s="238"/>
      <c r="BE2" s="238"/>
      <c r="BF2" s="238"/>
      <c r="BG2" s="238"/>
      <c r="BH2" s="238"/>
      <c r="BI2" s="238"/>
      <c r="BJ2" s="238"/>
      <c r="BK2" s="238"/>
      <c r="BL2" s="238"/>
      <c r="BM2" s="238"/>
      <c r="BN2" s="238"/>
      <c r="BO2" s="238"/>
      <c r="BP2" s="238"/>
      <c r="BQ2" s="238"/>
      <c r="BR2" s="238"/>
      <c r="BS2" s="238"/>
    </row>
    <row r="3" spans="1:71" ht="14.85" customHeight="1">
      <c r="A3" s="1"/>
      <c r="B3" s="1"/>
      <c r="C3" s="1"/>
      <c r="D3" s="1" t="s">
        <v>51</v>
      </c>
      <c r="F3" s="1"/>
      <c r="G3" s="1"/>
      <c r="H3" s="1"/>
      <c r="I3" s="1"/>
      <c r="J3" s="1"/>
      <c r="K3" s="1"/>
      <c r="L3" s="1"/>
      <c r="M3" s="1"/>
      <c r="N3" s="1"/>
      <c r="O3" s="1"/>
      <c r="P3" s="1"/>
      <c r="Q3" s="1"/>
      <c r="R3" s="1"/>
      <c r="S3" s="1"/>
      <c r="T3" s="1"/>
      <c r="U3" s="1"/>
      <c r="V3" s="5"/>
      <c r="W3" s="5"/>
      <c r="X3" s="5"/>
      <c r="Y3" s="5"/>
      <c r="Z3" s="5"/>
      <c r="AA3" s="5"/>
      <c r="AB3" s="5"/>
      <c r="AC3" s="5"/>
      <c r="AD3" s="5"/>
      <c r="AE3" s="5"/>
      <c r="AF3" s="5"/>
      <c r="AG3" s="5"/>
      <c r="AH3" s="5"/>
      <c r="AI3" s="239"/>
      <c r="AL3" s="238"/>
      <c r="AM3" s="238"/>
      <c r="AN3" s="238"/>
      <c r="AO3" s="238"/>
      <c r="AP3" s="238"/>
      <c r="AQ3" s="238"/>
      <c r="AR3" s="238"/>
      <c r="AS3" s="238"/>
      <c r="AT3" s="238"/>
      <c r="AU3" s="238"/>
      <c r="AV3" s="238"/>
      <c r="AW3" s="238"/>
      <c r="AX3" s="238"/>
      <c r="AY3" s="238"/>
      <c r="AZ3" s="238"/>
      <c r="BA3" s="238"/>
      <c r="BB3" s="238"/>
      <c r="BC3" s="238"/>
      <c r="BD3" s="238"/>
      <c r="BE3" s="238"/>
      <c r="BF3" s="238"/>
      <c r="BG3" s="239"/>
      <c r="BH3" s="239"/>
      <c r="BI3" s="239"/>
      <c r="BK3" s="239"/>
      <c r="BL3" s="239"/>
      <c r="BM3" s="239"/>
      <c r="BN3" s="239"/>
      <c r="BO3" s="239"/>
      <c r="BP3" s="239"/>
      <c r="BQ3" s="239"/>
      <c r="BR3" s="239"/>
      <c r="BS3" s="239"/>
    </row>
    <row r="4" spans="1:71" ht="14.85" customHeight="1">
      <c r="A4" s="1"/>
      <c r="B4" s="1"/>
      <c r="C4" s="1"/>
      <c r="D4" s="1" t="s">
        <v>52</v>
      </c>
      <c r="F4" s="1"/>
      <c r="G4" s="1"/>
      <c r="H4" s="1"/>
      <c r="I4" s="1"/>
      <c r="J4" s="1"/>
      <c r="K4" s="1"/>
      <c r="L4" s="1"/>
      <c r="M4" s="1"/>
      <c r="N4" s="1"/>
      <c r="O4" s="1"/>
      <c r="P4" s="1"/>
      <c r="Q4" s="1"/>
      <c r="R4" s="1"/>
      <c r="S4" s="1"/>
      <c r="T4" s="1"/>
      <c r="U4" s="1"/>
      <c r="V4" s="5"/>
      <c r="W4" s="5"/>
      <c r="X4" s="5"/>
      <c r="Y4" s="5"/>
      <c r="Z4" s="5"/>
      <c r="AA4" s="5"/>
      <c r="AB4" s="5"/>
      <c r="AC4" s="5"/>
      <c r="AD4" s="5"/>
      <c r="AE4" s="5"/>
      <c r="AF4" s="5"/>
      <c r="AG4" s="5"/>
      <c r="AH4" s="5"/>
      <c r="AI4" s="239"/>
      <c r="AL4" s="238"/>
      <c r="AM4" s="238"/>
      <c r="AN4" s="238"/>
      <c r="AO4" s="238"/>
      <c r="AP4" s="238"/>
      <c r="AQ4" s="238"/>
      <c r="AR4" s="238"/>
      <c r="AS4" s="238"/>
      <c r="AT4" s="238"/>
      <c r="AU4" s="238"/>
      <c r="AV4" s="238"/>
      <c r="AW4" s="238"/>
      <c r="AX4" s="238"/>
      <c r="AY4" s="238"/>
      <c r="AZ4" s="238"/>
      <c r="BA4" s="238"/>
      <c r="BB4" s="238"/>
      <c r="BC4" s="238"/>
      <c r="BD4" s="238"/>
      <c r="BE4" s="238"/>
      <c r="BF4" s="238"/>
      <c r="BG4" s="239"/>
      <c r="BH4" s="239"/>
      <c r="BI4" s="239"/>
      <c r="BK4" s="239"/>
      <c r="BL4" s="239"/>
      <c r="BM4" s="239"/>
      <c r="BN4" s="239"/>
      <c r="BO4" s="239"/>
      <c r="BP4" s="239"/>
      <c r="BQ4" s="239"/>
      <c r="BR4" s="239"/>
      <c r="BS4" s="239"/>
    </row>
    <row r="5" spans="1:71" ht="14.85" customHeight="1">
      <c r="A5" s="1"/>
      <c r="B5" s="1"/>
      <c r="C5" s="1"/>
      <c r="D5" s="1" t="s">
        <v>53</v>
      </c>
      <c r="F5" s="1"/>
      <c r="G5" s="1"/>
      <c r="H5" s="1"/>
      <c r="I5" s="1"/>
      <c r="J5" s="1"/>
      <c r="K5" s="1"/>
      <c r="L5" s="1"/>
      <c r="M5" s="1"/>
      <c r="N5" s="1"/>
      <c r="P5" s="1"/>
      <c r="Q5" s="1"/>
      <c r="R5" s="1"/>
      <c r="S5" s="1"/>
      <c r="T5" s="1"/>
      <c r="U5" s="1"/>
      <c r="V5" s="1"/>
      <c r="W5" s="1"/>
      <c r="X5" s="1"/>
      <c r="Y5" s="1"/>
      <c r="Z5" s="1"/>
      <c r="AA5" s="1"/>
      <c r="AB5" s="1"/>
      <c r="AC5" s="1"/>
      <c r="AD5" s="1"/>
      <c r="AE5" s="1"/>
      <c r="AF5" s="1"/>
      <c r="AG5" s="1"/>
      <c r="AH5" s="1"/>
      <c r="AL5" s="238"/>
      <c r="AM5" s="238"/>
      <c r="AN5" s="238"/>
      <c r="AO5" s="238"/>
      <c r="AP5" s="238"/>
      <c r="AQ5" s="238"/>
      <c r="AR5" s="238"/>
      <c r="AS5" s="238"/>
      <c r="AT5" s="238"/>
      <c r="AU5" s="238"/>
      <c r="AV5" s="238"/>
      <c r="AW5" s="238"/>
      <c r="AX5" s="238"/>
      <c r="AY5" s="238"/>
      <c r="AZ5" s="238"/>
      <c r="BA5" s="238"/>
      <c r="BB5" s="238"/>
      <c r="BC5" s="238"/>
      <c r="BD5" s="238"/>
      <c r="BE5" s="238"/>
      <c r="BF5" s="238"/>
      <c r="BG5" s="238"/>
      <c r="BH5" s="238"/>
      <c r="BI5" s="238"/>
      <c r="BJ5" s="238"/>
      <c r="BK5" s="238"/>
      <c r="BL5" s="238"/>
      <c r="BM5" s="238"/>
      <c r="BN5" s="238"/>
      <c r="BO5" s="238"/>
      <c r="BP5" s="238"/>
      <c r="BQ5" s="238"/>
      <c r="BR5" s="238"/>
      <c r="BS5" s="238"/>
    </row>
    <row r="6" spans="1:71" ht="14.85" customHeight="1">
      <c r="A6" s="1"/>
      <c r="B6" s="1"/>
      <c r="C6" s="1"/>
      <c r="D6" s="1" t="s">
        <v>359</v>
      </c>
      <c r="F6" s="1"/>
      <c r="G6" s="1"/>
      <c r="H6" s="1"/>
      <c r="I6" s="1"/>
      <c r="J6" s="1"/>
      <c r="K6" s="1"/>
      <c r="L6" s="1"/>
      <c r="M6" s="1"/>
      <c r="N6" s="1"/>
      <c r="P6" s="1"/>
      <c r="Q6" s="1"/>
      <c r="R6" s="1"/>
      <c r="S6" s="1"/>
      <c r="T6" s="1"/>
      <c r="U6" s="1"/>
      <c r="V6" s="1"/>
      <c r="W6" s="1"/>
      <c r="X6" s="1"/>
      <c r="Y6" s="1"/>
      <c r="Z6" s="1"/>
      <c r="AA6" s="1"/>
      <c r="AB6" s="1"/>
      <c r="AC6" s="1"/>
      <c r="AD6" s="1"/>
      <c r="AE6" s="1"/>
      <c r="AF6" s="1"/>
      <c r="AG6" s="1"/>
      <c r="AH6" s="1"/>
      <c r="AL6" s="238"/>
      <c r="AM6" s="238"/>
      <c r="AN6" s="238"/>
      <c r="AO6" s="238"/>
      <c r="AP6" s="238"/>
      <c r="AQ6" s="238"/>
      <c r="AR6" s="238"/>
      <c r="AS6" s="238"/>
      <c r="AT6" s="238"/>
      <c r="AU6" s="238"/>
      <c r="AV6" s="238"/>
      <c r="AW6" s="238"/>
      <c r="AX6" s="238"/>
      <c r="AY6" s="238"/>
      <c r="AZ6" s="238"/>
      <c r="BA6" s="238"/>
      <c r="BB6" s="238"/>
      <c r="BC6" s="238"/>
      <c r="BD6" s="238"/>
      <c r="BE6" s="238"/>
      <c r="BF6" s="238"/>
      <c r="BG6" s="238"/>
      <c r="BH6" s="238"/>
      <c r="BI6" s="238"/>
      <c r="BJ6" s="238"/>
      <c r="BK6" s="238"/>
      <c r="BL6" s="238"/>
      <c r="BM6" s="238"/>
      <c r="BN6" s="238"/>
      <c r="BO6" s="238"/>
      <c r="BP6" s="238"/>
      <c r="BQ6" s="238"/>
      <c r="BR6" s="238"/>
      <c r="BS6" s="238"/>
    </row>
    <row r="7" spans="1:71" ht="14.85" customHeight="1">
      <c r="A7" s="364" t="s">
        <v>360</v>
      </c>
      <c r="B7" s="364"/>
      <c r="C7" s="364"/>
      <c r="D7" s="364"/>
      <c r="E7" s="364"/>
      <c r="F7" s="364"/>
      <c r="G7" s="364"/>
      <c r="H7" s="364"/>
      <c r="I7" s="364"/>
      <c r="J7" s="364"/>
      <c r="K7" s="364"/>
      <c r="L7" s="364"/>
      <c r="M7" s="364"/>
      <c r="N7" s="364"/>
      <c r="O7" s="364"/>
      <c r="P7" s="364"/>
      <c r="Q7" s="364"/>
      <c r="R7" s="364"/>
      <c r="S7" s="364"/>
      <c r="T7" s="364"/>
      <c r="U7" s="364"/>
      <c r="V7" s="364"/>
      <c r="W7" s="364"/>
      <c r="X7" s="364"/>
      <c r="Y7" s="364"/>
      <c r="Z7" s="364"/>
      <c r="AA7" s="364"/>
      <c r="AB7" s="364"/>
      <c r="AC7" s="364"/>
      <c r="AD7" s="364"/>
      <c r="AE7" s="364"/>
      <c r="AF7" s="364"/>
      <c r="AG7" s="364"/>
      <c r="AH7" s="364"/>
      <c r="AL7" s="238"/>
      <c r="AM7" s="238"/>
      <c r="AN7" s="238"/>
      <c r="AO7" s="238"/>
      <c r="AP7" s="238"/>
      <c r="AQ7" s="238"/>
      <c r="AR7" s="238"/>
      <c r="AS7" s="238"/>
      <c r="AT7" s="238"/>
      <c r="AU7" s="238"/>
      <c r="AV7" s="238"/>
      <c r="AW7" s="238"/>
      <c r="AX7" s="238"/>
      <c r="AY7" s="238"/>
      <c r="AZ7" s="238"/>
      <c r="BA7" s="238"/>
      <c r="BB7" s="238"/>
      <c r="BC7" s="238"/>
      <c r="BD7" s="238"/>
      <c r="BE7" s="238"/>
      <c r="BF7" s="238"/>
      <c r="BG7" s="238"/>
      <c r="BH7" s="238"/>
      <c r="BI7" s="238"/>
      <c r="BJ7" s="238"/>
      <c r="BK7" s="238"/>
      <c r="BL7" s="238"/>
      <c r="BM7" s="238"/>
      <c r="BN7" s="238"/>
      <c r="BO7" s="238"/>
      <c r="BP7" s="238"/>
      <c r="BQ7" s="238"/>
      <c r="BR7" s="238"/>
      <c r="BS7" s="238"/>
    </row>
    <row r="8" spans="1:71" ht="14.85" customHeight="1">
      <c r="A8" s="1"/>
      <c r="B8" s="1"/>
      <c r="C8" s="1"/>
      <c r="D8" s="1"/>
      <c r="E8" s="1"/>
      <c r="F8" s="1"/>
      <c r="G8" s="3"/>
      <c r="H8" s="3"/>
      <c r="I8" s="3"/>
      <c r="J8" s="3"/>
      <c r="K8" s="3"/>
      <c r="L8" s="3"/>
      <c r="M8" s="3"/>
      <c r="N8" s="3"/>
      <c r="O8" s="3"/>
      <c r="P8" s="3"/>
      <c r="Q8" s="3"/>
      <c r="R8" s="3"/>
      <c r="S8" s="1"/>
      <c r="T8" s="1"/>
      <c r="U8" s="1"/>
      <c r="V8" s="1"/>
      <c r="W8" s="1"/>
      <c r="X8" s="1"/>
      <c r="Y8" s="1"/>
      <c r="Z8" s="1"/>
      <c r="AA8" s="1"/>
      <c r="AB8" s="1"/>
      <c r="AC8" s="1"/>
      <c r="AD8" s="1"/>
      <c r="AE8" s="1"/>
      <c r="AF8" s="1"/>
      <c r="AG8" s="1"/>
      <c r="AH8" s="1"/>
      <c r="AL8" s="238"/>
      <c r="AM8" s="238"/>
      <c r="AN8" s="238"/>
      <c r="AO8" s="238"/>
      <c r="AP8" s="238"/>
      <c r="AQ8" s="238"/>
      <c r="AR8" s="238"/>
      <c r="AS8" s="238"/>
      <c r="AT8" s="238"/>
      <c r="AU8" s="238"/>
      <c r="AV8" s="238"/>
      <c r="AW8" s="238"/>
      <c r="AX8" s="238"/>
      <c r="AY8" s="238"/>
      <c r="AZ8" s="238"/>
      <c r="BA8" s="238"/>
      <c r="BB8" s="238"/>
      <c r="BC8" s="238"/>
      <c r="BD8" s="238"/>
      <c r="BE8" s="238"/>
      <c r="BF8" s="238"/>
      <c r="BG8" s="238"/>
      <c r="BH8" s="238"/>
      <c r="BI8" s="238"/>
      <c r="BJ8" s="238"/>
      <c r="BK8" s="238"/>
      <c r="BL8" s="238"/>
      <c r="BM8" s="238"/>
      <c r="BN8" s="238"/>
      <c r="BO8" s="238"/>
      <c r="BP8" s="238"/>
      <c r="BQ8" s="238"/>
      <c r="BR8" s="238"/>
      <c r="BS8" s="238"/>
    </row>
    <row r="9" spans="1:71" ht="14.85" customHeight="1">
      <c r="A9" s="1"/>
      <c r="B9" s="1"/>
      <c r="C9" s="3"/>
      <c r="D9" s="3"/>
      <c r="E9" s="1"/>
      <c r="F9" s="3"/>
      <c r="G9" s="3"/>
      <c r="H9" s="3"/>
      <c r="I9" s="3"/>
      <c r="J9" s="3"/>
      <c r="K9" s="3"/>
      <c r="L9" s="1"/>
      <c r="M9" s="1"/>
      <c r="N9" s="1"/>
      <c r="O9" s="1"/>
      <c r="P9" s="1"/>
      <c r="Q9" s="1"/>
      <c r="R9" s="1"/>
      <c r="S9" s="1"/>
      <c r="T9" s="1"/>
      <c r="U9" s="1"/>
      <c r="V9" s="1"/>
      <c r="W9" s="1"/>
      <c r="X9" s="1"/>
      <c r="Y9" s="364"/>
      <c r="Z9" s="364"/>
      <c r="AA9" s="364"/>
      <c r="AB9" s="1" t="s">
        <v>0</v>
      </c>
      <c r="AC9" s="364"/>
      <c r="AD9" s="364"/>
      <c r="AE9" s="1" t="s">
        <v>1</v>
      </c>
      <c r="AF9" s="364"/>
      <c r="AG9" s="364"/>
      <c r="AH9" s="1" t="s">
        <v>2</v>
      </c>
      <c r="AL9" s="238"/>
      <c r="AM9" s="238"/>
      <c r="AN9" s="238"/>
      <c r="AO9" s="238"/>
      <c r="AP9" s="238"/>
      <c r="AQ9" s="238"/>
      <c r="AR9" s="238"/>
      <c r="AS9" s="238"/>
      <c r="AT9" s="238"/>
      <c r="AU9" s="238"/>
      <c r="AV9" s="238"/>
      <c r="AW9" s="238"/>
      <c r="AX9" s="238"/>
      <c r="AY9" s="238"/>
      <c r="AZ9" s="238"/>
      <c r="BA9" s="238"/>
      <c r="BB9" s="238"/>
      <c r="BC9" s="238"/>
      <c r="BD9" s="238"/>
      <c r="BE9" s="238"/>
      <c r="BF9" s="238"/>
      <c r="BG9" s="238"/>
      <c r="BH9" s="238"/>
      <c r="BI9" s="238"/>
      <c r="BJ9" s="238"/>
      <c r="BK9" s="238"/>
      <c r="BL9" s="238"/>
      <c r="BM9" s="238"/>
      <c r="BN9" s="238"/>
      <c r="BO9" s="238"/>
      <c r="BP9" s="238"/>
      <c r="BQ9" s="238"/>
      <c r="BR9" s="238"/>
      <c r="BS9" s="238"/>
    </row>
    <row r="10" spans="1:71" ht="14.85" customHeight="1">
      <c r="A10" s="365"/>
      <c r="B10" s="365"/>
      <c r="C10" s="365"/>
      <c r="D10" s="365"/>
      <c r="E10" s="365"/>
      <c r="F10" s="364" t="s">
        <v>64</v>
      </c>
      <c r="G10" s="364"/>
      <c r="H10" s="364"/>
      <c r="I10" s="364"/>
      <c r="J10" s="364"/>
      <c r="K10" s="364"/>
      <c r="L10" s="1"/>
      <c r="M10" s="1"/>
      <c r="N10" s="1"/>
      <c r="O10" s="1"/>
      <c r="P10" s="1"/>
      <c r="Q10" s="1"/>
      <c r="R10" s="1"/>
      <c r="S10" s="1"/>
      <c r="T10" s="1"/>
      <c r="U10" s="1"/>
      <c r="V10" s="1"/>
      <c r="W10" s="1"/>
      <c r="X10" s="1"/>
      <c r="Y10" s="1"/>
      <c r="Z10" s="1"/>
      <c r="AA10" s="1"/>
      <c r="AB10" s="1"/>
      <c r="AC10" s="1"/>
      <c r="AD10" s="1"/>
      <c r="AE10" s="1"/>
      <c r="AF10" s="1"/>
      <c r="AG10" s="1"/>
      <c r="AH10" s="1"/>
      <c r="AL10" s="238"/>
      <c r="AM10" s="238"/>
      <c r="AN10" s="238"/>
      <c r="AO10" s="238"/>
      <c r="AP10" s="238"/>
      <c r="AQ10" s="238"/>
      <c r="AR10" s="238"/>
      <c r="AS10" s="238"/>
      <c r="AT10" s="238"/>
      <c r="AU10" s="238"/>
      <c r="AV10" s="238"/>
      <c r="AW10" s="238"/>
      <c r="AX10" s="238"/>
      <c r="AY10" s="238"/>
      <c r="AZ10" s="238"/>
      <c r="BA10" s="238"/>
      <c r="BB10" s="238"/>
      <c r="BC10" s="238"/>
      <c r="BD10" s="238"/>
      <c r="BE10" s="238"/>
      <c r="BF10" s="238"/>
      <c r="BG10" s="238"/>
      <c r="BH10" s="238"/>
      <c r="BI10" s="238"/>
      <c r="BJ10" s="238"/>
      <c r="BK10" s="238"/>
      <c r="BL10" s="238"/>
      <c r="BM10" s="238"/>
      <c r="BN10" s="238"/>
      <c r="BO10" s="238"/>
      <c r="BP10" s="238"/>
      <c r="BQ10" s="238"/>
      <c r="BR10" s="238"/>
      <c r="BS10" s="238"/>
    </row>
    <row r="11" spans="1:71" ht="18" customHeight="1">
      <c r="A11" s="365"/>
      <c r="B11" s="365"/>
      <c r="C11" s="365"/>
      <c r="D11" s="365"/>
      <c r="E11" s="365"/>
      <c r="F11" s="364"/>
      <c r="G11" s="364"/>
      <c r="H11" s="364"/>
      <c r="I11" s="364"/>
      <c r="J11" s="364"/>
      <c r="K11" s="364"/>
      <c r="M11" s="1"/>
      <c r="N11" s="1"/>
      <c r="O11" s="1"/>
      <c r="P11" s="358" t="s">
        <v>361</v>
      </c>
      <c r="Q11" s="358"/>
      <c r="R11" s="358"/>
      <c r="S11" s="358"/>
      <c r="T11" s="359"/>
      <c r="U11" s="359"/>
      <c r="V11" s="359"/>
      <c r="W11" s="359"/>
      <c r="X11" s="359"/>
      <c r="Y11" s="359"/>
      <c r="Z11" s="359"/>
      <c r="AA11" s="359"/>
      <c r="AB11" s="359"/>
      <c r="AC11" s="359"/>
      <c r="AD11" s="359"/>
      <c r="AE11" s="359"/>
      <c r="AF11" s="359"/>
      <c r="AG11" s="359"/>
      <c r="AH11" s="359"/>
      <c r="AL11" s="238"/>
      <c r="AM11" s="238"/>
      <c r="AN11" s="238"/>
      <c r="AO11" s="238"/>
      <c r="AP11" s="238"/>
      <c r="AQ11" s="238"/>
      <c r="AR11" s="238"/>
      <c r="AS11" s="238"/>
      <c r="AT11" s="238"/>
      <c r="AU11" s="238"/>
      <c r="AV11" s="238"/>
      <c r="AW11" s="238"/>
      <c r="AX11" s="238"/>
      <c r="AY11" s="238"/>
      <c r="AZ11" s="238"/>
      <c r="BA11" s="238"/>
      <c r="BB11" s="238"/>
      <c r="BC11" s="238"/>
      <c r="BD11" s="238"/>
      <c r="BE11" s="238"/>
      <c r="BF11" s="238"/>
      <c r="BG11" s="238"/>
      <c r="BH11" s="238"/>
      <c r="BI11" s="238"/>
      <c r="BJ11" s="238"/>
      <c r="BK11" s="238"/>
      <c r="BL11" s="238"/>
      <c r="BM11" s="238"/>
      <c r="BN11" s="238"/>
      <c r="BO11" s="238"/>
      <c r="BP11" s="238"/>
      <c r="BQ11" s="238"/>
      <c r="BR11" s="238"/>
      <c r="BS11" s="238"/>
    </row>
    <row r="12" spans="1:71" ht="18" customHeight="1">
      <c r="A12" s="227"/>
      <c r="B12" s="227"/>
      <c r="C12" s="227"/>
      <c r="D12" s="227"/>
      <c r="E12" s="227"/>
      <c r="F12" s="227"/>
      <c r="G12" s="240"/>
      <c r="H12" s="1"/>
      <c r="I12" s="3"/>
      <c r="J12" s="240"/>
      <c r="K12" s="3"/>
      <c r="L12" s="1"/>
      <c r="M12" s="1"/>
      <c r="N12" s="1"/>
      <c r="O12" s="1"/>
      <c r="P12" s="358"/>
      <c r="Q12" s="358"/>
      <c r="R12" s="358"/>
      <c r="S12" s="358"/>
      <c r="T12" s="359"/>
      <c r="U12" s="359"/>
      <c r="V12" s="359"/>
      <c r="W12" s="359"/>
      <c r="X12" s="359"/>
      <c r="Y12" s="359"/>
      <c r="Z12" s="359"/>
      <c r="AA12" s="359"/>
      <c r="AB12" s="359"/>
      <c r="AC12" s="359"/>
      <c r="AD12" s="359"/>
      <c r="AE12" s="359"/>
      <c r="AF12" s="359"/>
      <c r="AG12" s="359"/>
      <c r="AH12" s="359"/>
      <c r="AL12" s="238"/>
      <c r="AM12" s="238"/>
      <c r="AN12" s="238"/>
      <c r="AO12" s="238"/>
      <c r="AP12" s="238"/>
      <c r="AQ12" s="238"/>
      <c r="AR12" s="238"/>
      <c r="AS12" s="238"/>
      <c r="AT12" s="238"/>
      <c r="AU12" s="238"/>
      <c r="AV12" s="238"/>
      <c r="AW12" s="238"/>
      <c r="AX12" s="238"/>
      <c r="AY12" s="238"/>
      <c r="AZ12" s="238"/>
      <c r="BA12" s="238"/>
      <c r="BB12" s="238"/>
      <c r="BC12" s="238"/>
      <c r="BD12" s="238"/>
      <c r="BE12" s="238"/>
      <c r="BF12" s="238"/>
      <c r="BG12" s="238"/>
      <c r="BH12" s="238"/>
      <c r="BI12" s="238"/>
      <c r="BJ12" s="238"/>
      <c r="BK12" s="238"/>
      <c r="BL12" s="238"/>
      <c r="BM12" s="238"/>
      <c r="BN12" s="238"/>
      <c r="BO12" s="238"/>
      <c r="BP12" s="238"/>
      <c r="BQ12" s="238"/>
      <c r="BR12" s="238"/>
      <c r="BS12" s="238"/>
    </row>
    <row r="13" spans="1:71" ht="18" customHeight="1">
      <c r="A13" s="1"/>
      <c r="B13" s="1"/>
      <c r="C13" s="3"/>
      <c r="D13" s="3"/>
      <c r="E13" s="3"/>
      <c r="F13" s="3"/>
      <c r="G13" s="3"/>
      <c r="H13" s="3"/>
      <c r="I13" s="3"/>
      <c r="J13" s="3"/>
      <c r="K13" s="3"/>
      <c r="L13" s="1"/>
      <c r="M13" s="6" t="s">
        <v>4</v>
      </c>
      <c r="O13" s="1"/>
      <c r="P13" s="358" t="s">
        <v>362</v>
      </c>
      <c r="Q13" s="358"/>
      <c r="R13" s="358"/>
      <c r="S13" s="358"/>
      <c r="T13" s="359"/>
      <c r="U13" s="359"/>
      <c r="V13" s="359"/>
      <c r="W13" s="359"/>
      <c r="X13" s="359"/>
      <c r="Y13" s="359"/>
      <c r="Z13" s="359"/>
      <c r="AA13" s="359"/>
      <c r="AB13" s="359"/>
      <c r="AC13" s="359"/>
      <c r="AD13" s="359"/>
      <c r="AE13" s="359"/>
      <c r="AF13" s="359"/>
      <c r="AG13" s="359"/>
      <c r="AH13" s="359"/>
      <c r="AL13" s="238"/>
      <c r="AM13" s="238"/>
      <c r="AN13" s="238"/>
      <c r="AO13" s="238"/>
      <c r="AP13" s="238"/>
      <c r="AQ13" s="238"/>
      <c r="AR13" s="238"/>
      <c r="AS13" s="238"/>
      <c r="AT13" s="238"/>
      <c r="AU13" s="238"/>
      <c r="AV13" s="238"/>
      <c r="AW13" s="238"/>
      <c r="AX13" s="238"/>
      <c r="AY13" s="238"/>
      <c r="AZ13" s="238"/>
      <c r="BA13" s="238"/>
      <c r="BB13" s="238"/>
      <c r="BC13" s="238"/>
      <c r="BD13" s="238"/>
      <c r="BE13" s="238"/>
      <c r="BF13" s="238"/>
      <c r="BG13" s="238"/>
      <c r="BH13" s="238"/>
      <c r="BI13" s="238"/>
      <c r="BJ13" s="238"/>
      <c r="BK13" s="238"/>
      <c r="BL13" s="238"/>
      <c r="BM13" s="238"/>
      <c r="BN13" s="238"/>
      <c r="BO13" s="238"/>
      <c r="BP13" s="238"/>
      <c r="BQ13" s="238"/>
      <c r="BR13" s="238"/>
      <c r="BS13" s="238"/>
    </row>
    <row r="14" spans="1:71" ht="18" customHeight="1">
      <c r="A14" s="1"/>
      <c r="B14" s="1"/>
      <c r="C14" s="3"/>
      <c r="D14" s="3"/>
      <c r="E14" s="3"/>
      <c r="F14" s="3"/>
      <c r="G14" s="3"/>
      <c r="H14" s="3"/>
      <c r="I14" s="3"/>
      <c r="J14" s="3"/>
      <c r="K14" s="3"/>
      <c r="L14" s="1"/>
      <c r="M14" s="1"/>
      <c r="N14" s="1"/>
      <c r="O14" s="1"/>
      <c r="P14" s="358"/>
      <c r="Q14" s="358"/>
      <c r="R14" s="358"/>
      <c r="S14" s="358"/>
      <c r="T14" s="359"/>
      <c r="U14" s="359"/>
      <c r="V14" s="359"/>
      <c r="W14" s="359"/>
      <c r="X14" s="359"/>
      <c r="Y14" s="359"/>
      <c r="Z14" s="359"/>
      <c r="AA14" s="359"/>
      <c r="AB14" s="359"/>
      <c r="AC14" s="359"/>
      <c r="AD14" s="359"/>
      <c r="AE14" s="359"/>
      <c r="AF14" s="359"/>
      <c r="AG14" s="359"/>
      <c r="AH14" s="359"/>
      <c r="AL14" s="238"/>
      <c r="AM14" s="238"/>
      <c r="AN14" s="238"/>
      <c r="AO14" s="238"/>
      <c r="AP14" s="238"/>
      <c r="AQ14" s="238"/>
      <c r="AR14" s="238"/>
      <c r="AS14" s="238"/>
      <c r="AT14" s="238"/>
      <c r="AU14" s="238"/>
      <c r="AV14" s="238"/>
      <c r="AW14" s="238"/>
      <c r="AX14" s="238"/>
      <c r="AY14" s="238"/>
      <c r="AZ14" s="238"/>
      <c r="BA14" s="238"/>
      <c r="BB14" s="238"/>
      <c r="BC14" s="238"/>
      <c r="BD14" s="238"/>
      <c r="BE14" s="238"/>
      <c r="BF14" s="238"/>
      <c r="BG14" s="238"/>
      <c r="BH14" s="238"/>
      <c r="BI14" s="238"/>
      <c r="BJ14" s="238"/>
      <c r="BK14" s="238"/>
      <c r="BL14" s="238"/>
      <c r="BM14" s="238"/>
      <c r="BN14" s="238"/>
      <c r="BO14" s="238"/>
      <c r="BP14" s="238"/>
      <c r="BQ14" s="238"/>
      <c r="BR14" s="238"/>
      <c r="BS14" s="238"/>
    </row>
    <row r="15" spans="1:71" ht="18" customHeight="1">
      <c r="A15" s="1"/>
      <c r="B15" s="1"/>
      <c r="C15" s="3"/>
      <c r="D15" s="3"/>
      <c r="E15" s="3"/>
      <c r="F15" s="3"/>
      <c r="G15" s="3"/>
      <c r="H15" s="3"/>
      <c r="I15" s="3"/>
      <c r="J15" s="3"/>
      <c r="K15" s="3"/>
      <c r="L15" s="1"/>
      <c r="M15" s="1"/>
      <c r="N15" s="1"/>
      <c r="O15" s="1"/>
      <c r="P15" s="358" t="s">
        <v>363</v>
      </c>
      <c r="Q15" s="358"/>
      <c r="R15" s="358"/>
      <c r="S15" s="358"/>
      <c r="T15" s="358"/>
      <c r="U15" s="358"/>
      <c r="V15" s="359"/>
      <c r="W15" s="359"/>
      <c r="X15" s="359"/>
      <c r="Y15" s="359"/>
      <c r="Z15" s="359"/>
      <c r="AA15" s="359"/>
      <c r="AB15" s="359"/>
      <c r="AC15" s="359"/>
      <c r="AD15" s="359"/>
      <c r="AE15" s="359"/>
      <c r="AF15" s="359"/>
      <c r="AG15" s="359"/>
      <c r="AH15" s="359"/>
      <c r="AL15" s="238"/>
      <c r="AM15" s="238"/>
      <c r="AN15" s="238"/>
      <c r="AO15" s="238"/>
      <c r="AP15" s="238"/>
      <c r="AQ15" s="238"/>
      <c r="AR15" s="238"/>
      <c r="AS15" s="238"/>
      <c r="AT15" s="238"/>
      <c r="AU15" s="238"/>
      <c r="AV15" s="238"/>
      <c r="AW15" s="238"/>
      <c r="AX15" s="238"/>
      <c r="AY15" s="238"/>
      <c r="AZ15" s="238"/>
      <c r="BA15" s="238"/>
      <c r="BB15" s="238"/>
      <c r="BC15" s="238"/>
      <c r="BD15" s="238"/>
      <c r="BE15" s="238"/>
      <c r="BF15" s="238"/>
      <c r="BG15" s="238"/>
      <c r="BH15" s="238"/>
      <c r="BI15" s="238"/>
      <c r="BJ15" s="238"/>
      <c r="BK15" s="238"/>
      <c r="BL15" s="238"/>
      <c r="BM15" s="238"/>
      <c r="BN15" s="238"/>
      <c r="BO15" s="238"/>
      <c r="BP15" s="238"/>
      <c r="BQ15" s="238"/>
      <c r="BR15" s="238"/>
      <c r="BS15" s="238"/>
    </row>
    <row r="16" spans="1:71" ht="18" customHeight="1">
      <c r="A16" s="1"/>
      <c r="B16" s="1"/>
      <c r="C16" s="3"/>
      <c r="D16" s="3"/>
      <c r="E16" s="3"/>
      <c r="F16" s="3"/>
      <c r="G16" s="3"/>
      <c r="H16" s="3"/>
      <c r="I16" s="3"/>
      <c r="J16" s="3"/>
      <c r="K16" s="3"/>
      <c r="L16" s="1"/>
      <c r="M16" s="1"/>
      <c r="N16" s="1"/>
      <c r="O16" s="1"/>
      <c r="P16" s="358"/>
      <c r="Q16" s="358"/>
      <c r="R16" s="358"/>
      <c r="S16" s="358"/>
      <c r="T16" s="358"/>
      <c r="U16" s="358"/>
      <c r="V16" s="359"/>
      <c r="W16" s="359"/>
      <c r="X16" s="359"/>
      <c r="Y16" s="359"/>
      <c r="Z16" s="359"/>
      <c r="AA16" s="359"/>
      <c r="AB16" s="359"/>
      <c r="AC16" s="359"/>
      <c r="AD16" s="359"/>
      <c r="AE16" s="359"/>
      <c r="AF16" s="359"/>
      <c r="AG16" s="359"/>
      <c r="AH16" s="359"/>
      <c r="AL16" s="238"/>
      <c r="AM16" s="238"/>
      <c r="AN16" s="238"/>
      <c r="AO16" s="238"/>
      <c r="AP16" s="238"/>
      <c r="AQ16" s="238"/>
      <c r="AR16" s="238"/>
      <c r="AS16" s="238"/>
      <c r="AT16" s="238"/>
      <c r="AU16" s="238"/>
      <c r="AV16" s="238"/>
      <c r="AW16" s="238"/>
      <c r="AX16" s="238"/>
      <c r="AY16" s="238"/>
      <c r="AZ16" s="238"/>
      <c r="BA16" s="238"/>
      <c r="BB16" s="238"/>
      <c r="BC16" s="238"/>
      <c r="BD16" s="238"/>
      <c r="BE16" s="238"/>
      <c r="BF16" s="238"/>
      <c r="BG16" s="238"/>
      <c r="BH16" s="238"/>
      <c r="BI16" s="238"/>
      <c r="BJ16" s="238"/>
      <c r="BK16" s="238"/>
      <c r="BL16" s="238"/>
      <c r="BM16" s="238"/>
      <c r="BN16" s="238"/>
      <c r="BO16" s="238"/>
      <c r="BP16" s="238"/>
      <c r="BQ16" s="238"/>
      <c r="BR16" s="238"/>
      <c r="BS16" s="238"/>
    </row>
    <row r="17" spans="1:74" ht="18" customHeight="1">
      <c r="A17" s="1"/>
      <c r="B17" s="1"/>
      <c r="C17" s="3"/>
      <c r="D17" s="3"/>
      <c r="E17" s="3"/>
      <c r="F17" s="3"/>
      <c r="G17" s="3"/>
      <c r="H17" s="3"/>
      <c r="I17" s="3"/>
      <c r="J17" s="3"/>
      <c r="K17" s="3"/>
      <c r="L17" s="1"/>
      <c r="M17" s="1"/>
      <c r="N17" s="1"/>
      <c r="O17" s="1"/>
      <c r="P17" s="225"/>
      <c r="Q17" s="225"/>
      <c r="R17" s="225"/>
      <c r="S17" s="225"/>
      <c r="T17" s="225"/>
      <c r="U17" s="225"/>
      <c r="V17" s="226"/>
      <c r="W17" s="226"/>
      <c r="X17" s="226"/>
      <c r="Y17" s="226"/>
      <c r="Z17" s="226"/>
      <c r="AA17" s="226"/>
      <c r="AB17" s="226"/>
      <c r="AC17" s="226"/>
      <c r="AD17" s="226"/>
      <c r="AE17" s="226"/>
      <c r="AF17" s="226"/>
      <c r="AG17" s="226"/>
      <c r="AH17" s="226"/>
      <c r="AL17" s="238"/>
      <c r="AM17" s="238"/>
      <c r="AN17" s="238"/>
      <c r="AO17" s="238"/>
      <c r="AP17" s="238"/>
      <c r="AQ17" s="238"/>
      <c r="AR17" s="238"/>
      <c r="AS17" s="238"/>
      <c r="AT17" s="238"/>
      <c r="AU17" s="238"/>
      <c r="AV17" s="238"/>
      <c r="AW17" s="238"/>
      <c r="AX17" s="238"/>
      <c r="AY17" s="238"/>
      <c r="AZ17" s="238"/>
      <c r="BA17" s="238"/>
      <c r="BB17" s="238"/>
      <c r="BC17" s="238"/>
      <c r="BD17" s="238"/>
      <c r="BE17" s="238"/>
      <c r="BF17" s="238"/>
      <c r="BG17" s="238"/>
      <c r="BH17" s="238"/>
      <c r="BI17" s="238"/>
      <c r="BJ17" s="238"/>
      <c r="BK17" s="238"/>
      <c r="BL17" s="238"/>
      <c r="BM17" s="238"/>
      <c r="BN17" s="238"/>
      <c r="BO17" s="238"/>
      <c r="BP17" s="238"/>
      <c r="BQ17" s="238"/>
      <c r="BR17" s="238"/>
      <c r="BS17" s="238"/>
    </row>
    <row r="18" spans="1:74" ht="14.85" customHeight="1">
      <c r="B18" s="1"/>
      <c r="C18" s="1"/>
      <c r="D18" s="1" t="s">
        <v>364</v>
      </c>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L18" s="238"/>
      <c r="AM18" s="238"/>
      <c r="AN18" s="238"/>
      <c r="AO18" s="238"/>
      <c r="AP18" s="238"/>
      <c r="AQ18" s="238"/>
      <c r="AR18" s="238"/>
      <c r="AS18" s="238"/>
      <c r="AT18" s="238"/>
      <c r="AU18" s="238"/>
      <c r="AV18" s="238"/>
      <c r="AW18" s="238"/>
      <c r="AX18" s="238"/>
      <c r="AY18" s="238"/>
      <c r="AZ18" s="238"/>
      <c r="BA18" s="238"/>
      <c r="BB18" s="238"/>
      <c r="BC18" s="238"/>
      <c r="BD18" s="238"/>
      <c r="BE18" s="238"/>
      <c r="BF18" s="238"/>
      <c r="BG18" s="238"/>
      <c r="BH18" s="238"/>
      <c r="BI18" s="238"/>
      <c r="BJ18" s="238"/>
      <c r="BK18" s="238"/>
      <c r="BL18" s="238"/>
      <c r="BM18" s="238"/>
      <c r="BN18" s="238"/>
      <c r="BO18" s="238"/>
      <c r="BP18" s="238"/>
      <c r="BQ18" s="238"/>
      <c r="BR18" s="238"/>
      <c r="BS18" s="238"/>
    </row>
    <row r="19" spans="1:74" ht="14.85" customHeight="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L19" s="238"/>
      <c r="AM19" s="238"/>
      <c r="AN19" s="238"/>
      <c r="AO19" s="238"/>
      <c r="AP19" s="238"/>
      <c r="AQ19" s="238"/>
      <c r="AR19" s="238"/>
      <c r="AS19" s="238"/>
      <c r="AT19" s="238"/>
      <c r="AU19" s="238"/>
      <c r="AV19" s="238"/>
      <c r="AW19" s="238"/>
      <c r="AX19" s="238"/>
      <c r="AY19" s="238"/>
      <c r="AZ19" s="238"/>
      <c r="BA19" s="238"/>
      <c r="BB19" s="238"/>
      <c r="BC19" s="238"/>
      <c r="BD19" s="238"/>
      <c r="BE19" s="238"/>
      <c r="BF19" s="238"/>
      <c r="BG19" s="238"/>
      <c r="BH19" s="238"/>
      <c r="BI19" s="238"/>
      <c r="BJ19" s="238"/>
      <c r="BK19" s="238"/>
      <c r="BL19" s="238"/>
      <c r="BM19" s="238"/>
      <c r="BN19" s="238"/>
      <c r="BO19" s="238"/>
      <c r="BP19" s="238"/>
      <c r="BQ19" s="238"/>
      <c r="BR19" s="238"/>
      <c r="BS19" s="238"/>
    </row>
    <row r="20" spans="1:74" ht="14.85" customHeight="1" thickBot="1">
      <c r="A20" s="1"/>
      <c r="B20" s="1"/>
      <c r="C20" s="1"/>
      <c r="D20" s="1"/>
      <c r="E20" s="1"/>
      <c r="F20" s="1"/>
      <c r="G20" s="1"/>
      <c r="H20" s="1"/>
      <c r="I20" s="1"/>
      <c r="J20" s="1"/>
      <c r="K20" s="1"/>
      <c r="L20" s="1"/>
      <c r="M20" s="1"/>
      <c r="N20" s="1"/>
      <c r="O20" s="1"/>
      <c r="P20" s="1"/>
      <c r="Q20" s="1"/>
      <c r="R20" s="1"/>
      <c r="S20" s="360" t="s">
        <v>61</v>
      </c>
      <c r="T20" s="361"/>
      <c r="U20" s="362"/>
      <c r="V20" s="241"/>
      <c r="W20" s="242"/>
      <c r="X20" s="242"/>
      <c r="Y20" s="242"/>
      <c r="Z20" s="242"/>
      <c r="AA20" s="242"/>
      <c r="AB20" s="242"/>
      <c r="AC20" s="242"/>
      <c r="AD20" s="242"/>
      <c r="AE20" s="242"/>
      <c r="AF20" s="243"/>
      <c r="AG20" s="243"/>
      <c r="AH20" s="244"/>
      <c r="AI20" s="238"/>
      <c r="AL20" s="238"/>
      <c r="AM20" s="238"/>
      <c r="AN20" s="238"/>
      <c r="AO20" s="238"/>
      <c r="AP20" s="238"/>
      <c r="AQ20" s="238"/>
      <c r="AR20" s="238"/>
      <c r="AS20" s="238"/>
      <c r="AT20" s="238"/>
      <c r="AU20" s="238"/>
      <c r="AV20" s="238"/>
      <c r="AW20" s="238"/>
      <c r="AX20" s="238"/>
      <c r="AY20" s="238"/>
      <c r="AZ20" s="238"/>
      <c r="BA20" s="238"/>
      <c r="BB20" s="238"/>
      <c r="BC20" s="238"/>
      <c r="BD20" s="238"/>
      <c r="BE20" s="238"/>
      <c r="BF20" s="238"/>
      <c r="BG20" s="238"/>
      <c r="BH20" s="238"/>
      <c r="BI20" s="238"/>
      <c r="BJ20" s="238"/>
      <c r="BK20" s="238"/>
      <c r="BL20" s="238"/>
      <c r="BM20" s="238"/>
      <c r="BN20" s="238"/>
      <c r="BO20" s="238"/>
      <c r="BP20" s="238"/>
      <c r="BQ20" s="238"/>
      <c r="BR20" s="238"/>
      <c r="BS20" s="238"/>
    </row>
    <row r="21" spans="1:74" ht="14.85" customHeight="1">
      <c r="A21" s="270" t="s">
        <v>6</v>
      </c>
      <c r="B21" s="273" t="s">
        <v>7</v>
      </c>
      <c r="C21" s="274"/>
      <c r="D21" s="274"/>
      <c r="E21" s="274"/>
      <c r="F21" s="274"/>
      <c r="G21" s="275"/>
      <c r="H21" s="276"/>
      <c r="I21" s="277"/>
      <c r="J21" s="277"/>
      <c r="K21" s="277"/>
      <c r="L21" s="277"/>
      <c r="M21" s="277"/>
      <c r="N21" s="277"/>
      <c r="O21" s="277"/>
      <c r="P21" s="277"/>
      <c r="Q21" s="277"/>
      <c r="R21" s="277"/>
      <c r="S21" s="277"/>
      <c r="T21" s="277"/>
      <c r="U21" s="277"/>
      <c r="V21" s="277"/>
      <c r="W21" s="277"/>
      <c r="X21" s="277"/>
      <c r="Y21" s="277"/>
      <c r="Z21" s="277"/>
      <c r="AA21" s="277"/>
      <c r="AB21" s="277"/>
      <c r="AC21" s="277"/>
      <c r="AD21" s="277"/>
      <c r="AE21" s="277"/>
      <c r="AF21" s="277"/>
      <c r="AG21" s="277"/>
      <c r="AH21" s="363"/>
      <c r="AI21" s="238"/>
      <c r="AL21" s="356"/>
      <c r="AM21" s="238"/>
      <c r="AN21" s="238"/>
      <c r="AO21" s="238"/>
      <c r="AP21" s="238"/>
      <c r="AQ21" s="238"/>
      <c r="AR21" s="238"/>
      <c r="AS21" s="238"/>
      <c r="AT21" s="238"/>
      <c r="AU21" s="238"/>
      <c r="AV21" s="238"/>
      <c r="AW21" s="238"/>
      <c r="AX21" s="238"/>
      <c r="AY21" s="238"/>
      <c r="AZ21" s="238"/>
      <c r="BA21" s="238"/>
      <c r="BB21" s="238"/>
      <c r="BC21" s="238"/>
      <c r="BD21" s="238"/>
      <c r="BE21" s="238"/>
      <c r="BF21" s="238"/>
      <c r="BG21" s="238"/>
      <c r="BH21" s="238"/>
      <c r="BI21" s="238"/>
      <c r="BJ21" s="238"/>
      <c r="BK21" s="238"/>
      <c r="BL21" s="238"/>
      <c r="BM21" s="238"/>
      <c r="BN21" s="238"/>
      <c r="BO21" s="238"/>
      <c r="BP21" s="238"/>
      <c r="BQ21" s="238"/>
      <c r="BR21" s="238"/>
      <c r="BS21" s="238"/>
    </row>
    <row r="22" spans="1:74" ht="28.5" customHeight="1">
      <c r="A22" s="271"/>
      <c r="B22" s="291" t="s">
        <v>365</v>
      </c>
      <c r="C22" s="292"/>
      <c r="D22" s="292"/>
      <c r="E22" s="292"/>
      <c r="F22" s="292"/>
      <c r="G22" s="293"/>
      <c r="H22" s="308"/>
      <c r="I22" s="309"/>
      <c r="J22" s="309"/>
      <c r="K22" s="309"/>
      <c r="L22" s="309"/>
      <c r="M22" s="309"/>
      <c r="N22" s="309"/>
      <c r="O22" s="309"/>
      <c r="P22" s="309"/>
      <c r="Q22" s="309"/>
      <c r="R22" s="309"/>
      <c r="S22" s="309"/>
      <c r="T22" s="309"/>
      <c r="U22" s="309"/>
      <c r="V22" s="309"/>
      <c r="W22" s="309"/>
      <c r="X22" s="309"/>
      <c r="Y22" s="309"/>
      <c r="Z22" s="309"/>
      <c r="AA22" s="309"/>
      <c r="AB22" s="309"/>
      <c r="AC22" s="309"/>
      <c r="AD22" s="309"/>
      <c r="AE22" s="309"/>
      <c r="AF22" s="309"/>
      <c r="AG22" s="309"/>
      <c r="AH22" s="310"/>
      <c r="AI22" s="238"/>
      <c r="AL22" s="357"/>
      <c r="AM22" s="238"/>
      <c r="AN22" s="238"/>
      <c r="AO22" s="238"/>
      <c r="AP22" s="238"/>
      <c r="AQ22" s="238"/>
      <c r="AR22" s="238"/>
      <c r="AS22" s="238"/>
      <c r="AT22" s="238"/>
      <c r="AU22" s="238"/>
      <c r="AV22" s="238"/>
      <c r="AW22" s="238"/>
      <c r="AX22" s="238"/>
      <c r="AY22" s="238"/>
      <c r="AZ22" s="238"/>
      <c r="BA22" s="238"/>
      <c r="BB22" s="238"/>
      <c r="BC22" s="238"/>
      <c r="BD22" s="238"/>
      <c r="BE22" s="238"/>
      <c r="BF22" s="238"/>
      <c r="BG22" s="238"/>
      <c r="BH22" s="238"/>
      <c r="BI22" s="238"/>
      <c r="BJ22" s="238"/>
      <c r="BK22" s="238"/>
      <c r="BL22" s="238"/>
      <c r="BM22" s="238"/>
      <c r="BN22" s="238"/>
      <c r="BO22" s="238"/>
      <c r="BP22" s="238"/>
      <c r="BQ22" s="238"/>
      <c r="BR22" s="238"/>
      <c r="BS22" s="238"/>
    </row>
    <row r="23" spans="1:74" ht="14.25" customHeight="1">
      <c r="A23" s="271"/>
      <c r="B23" s="297" t="s">
        <v>8</v>
      </c>
      <c r="C23" s="298"/>
      <c r="D23" s="298"/>
      <c r="E23" s="298"/>
      <c r="F23" s="298"/>
      <c r="G23" s="299"/>
      <c r="H23" s="307" t="s">
        <v>9</v>
      </c>
      <c r="I23" s="262"/>
      <c r="J23" s="262"/>
      <c r="K23" s="262"/>
      <c r="L23" s="261"/>
      <c r="M23" s="261"/>
      <c r="N23" s="228" t="s">
        <v>10</v>
      </c>
      <c r="O23" s="261"/>
      <c r="P23" s="261"/>
      <c r="Q23" s="7" t="s">
        <v>11</v>
      </c>
      <c r="R23" s="262"/>
      <c r="S23" s="262"/>
      <c r="T23" s="262"/>
      <c r="U23" s="262"/>
      <c r="V23" s="262"/>
      <c r="W23" s="262"/>
      <c r="X23" s="262"/>
      <c r="Y23" s="262"/>
      <c r="Z23" s="262"/>
      <c r="AA23" s="262"/>
      <c r="AB23" s="262"/>
      <c r="AC23" s="262"/>
      <c r="AD23" s="262"/>
      <c r="AE23" s="262"/>
      <c r="AF23" s="262"/>
      <c r="AG23" s="262"/>
      <c r="AH23" s="263"/>
      <c r="AI23" s="239"/>
      <c r="AJ23" s="238"/>
      <c r="AK23" s="238"/>
      <c r="AL23" s="357"/>
      <c r="AM23" s="238"/>
      <c r="AN23" s="238"/>
      <c r="AO23" s="238"/>
      <c r="AP23" s="238"/>
      <c r="AQ23" s="238"/>
      <c r="AR23" s="238"/>
      <c r="AS23" s="239"/>
      <c r="AT23" s="239"/>
      <c r="AU23" s="239"/>
      <c r="AV23" s="239"/>
      <c r="AW23" s="239"/>
      <c r="AX23" s="239"/>
      <c r="AY23" s="239"/>
      <c r="AZ23" s="239"/>
      <c r="BA23" s="239"/>
      <c r="BB23" s="239"/>
      <c r="BC23" s="239"/>
      <c r="BD23" s="239"/>
      <c r="BE23" s="239"/>
      <c r="BF23" s="239"/>
      <c r="BG23" s="239"/>
      <c r="BH23" s="239"/>
      <c r="BI23" s="239"/>
      <c r="BJ23" s="239"/>
      <c r="BK23" s="239"/>
      <c r="BL23" s="239"/>
      <c r="BM23" s="239"/>
      <c r="BN23" s="239"/>
      <c r="BO23" s="239"/>
      <c r="BP23" s="239"/>
      <c r="BQ23" s="239"/>
      <c r="BR23" s="239"/>
      <c r="BS23" s="239"/>
      <c r="BT23" s="238"/>
      <c r="BU23" s="238"/>
      <c r="BV23" s="238"/>
    </row>
    <row r="24" spans="1:74" ht="14.85" customHeight="1">
      <c r="A24" s="271"/>
      <c r="B24" s="300"/>
      <c r="C24" s="301"/>
      <c r="D24" s="301"/>
      <c r="E24" s="301"/>
      <c r="F24" s="301"/>
      <c r="G24" s="302"/>
      <c r="H24" s="264"/>
      <c r="I24" s="265"/>
      <c r="J24" s="265"/>
      <c r="K24" s="265"/>
      <c r="L24" s="10" t="s">
        <v>12</v>
      </c>
      <c r="M24" s="10" t="s">
        <v>13</v>
      </c>
      <c r="N24" s="265"/>
      <c r="O24" s="265"/>
      <c r="P24" s="265"/>
      <c r="Q24" s="265"/>
      <c r="R24" s="265"/>
      <c r="S24" s="265"/>
      <c r="T24" s="265"/>
      <c r="U24" s="265"/>
      <c r="V24" s="10" t="s">
        <v>14</v>
      </c>
      <c r="W24" s="10" t="s">
        <v>15</v>
      </c>
      <c r="X24" s="265"/>
      <c r="Y24" s="265"/>
      <c r="Z24" s="265"/>
      <c r="AA24" s="265"/>
      <c r="AB24" s="265"/>
      <c r="AC24" s="265"/>
      <c r="AD24" s="265"/>
      <c r="AE24" s="265"/>
      <c r="AF24" s="265"/>
      <c r="AG24" s="265"/>
      <c r="AH24" s="266"/>
      <c r="AI24" s="239"/>
      <c r="AJ24" s="238"/>
      <c r="AK24" s="238"/>
      <c r="AL24" s="357"/>
      <c r="AM24" s="238"/>
      <c r="AN24" s="238"/>
      <c r="AO24" s="238"/>
      <c r="AP24" s="238"/>
      <c r="AQ24" s="238"/>
      <c r="AR24" s="238"/>
      <c r="AS24" s="239"/>
      <c r="AT24" s="239"/>
      <c r="AU24" s="239"/>
      <c r="AV24" s="239"/>
      <c r="AW24" s="245"/>
      <c r="AX24" s="245"/>
      <c r="AY24" s="239"/>
      <c r="AZ24" s="239"/>
      <c r="BA24" s="239"/>
      <c r="BB24" s="239"/>
      <c r="BC24" s="246"/>
      <c r="BD24" s="245"/>
      <c r="BE24" s="239"/>
      <c r="BF24" s="238"/>
      <c r="BG24" s="239"/>
      <c r="BH24" s="238"/>
      <c r="BI24" s="239"/>
      <c r="BJ24" s="239"/>
      <c r="BK24" s="239"/>
      <c r="BL24" s="239"/>
      <c r="BM24" s="238"/>
      <c r="BN24" s="239"/>
      <c r="BO24" s="239"/>
      <c r="BP24" s="239"/>
      <c r="BQ24" s="239"/>
      <c r="BR24" s="239"/>
      <c r="BS24" s="239"/>
      <c r="BT24" s="238"/>
      <c r="BU24" s="238"/>
      <c r="BV24" s="238"/>
    </row>
    <row r="25" spans="1:74" ht="14.85" customHeight="1">
      <c r="A25" s="271"/>
      <c r="B25" s="303"/>
      <c r="C25" s="301"/>
      <c r="D25" s="301"/>
      <c r="E25" s="301"/>
      <c r="F25" s="301"/>
      <c r="G25" s="302"/>
      <c r="H25" s="264"/>
      <c r="I25" s="265"/>
      <c r="J25" s="265"/>
      <c r="K25" s="265"/>
      <c r="L25" s="10" t="s">
        <v>16</v>
      </c>
      <c r="M25" s="10" t="s">
        <v>17</v>
      </c>
      <c r="N25" s="265"/>
      <c r="O25" s="265"/>
      <c r="P25" s="265"/>
      <c r="Q25" s="265"/>
      <c r="R25" s="265"/>
      <c r="S25" s="265"/>
      <c r="T25" s="265"/>
      <c r="U25" s="265"/>
      <c r="V25" s="10" t="s">
        <v>18</v>
      </c>
      <c r="W25" s="10" t="s">
        <v>19</v>
      </c>
      <c r="X25" s="265"/>
      <c r="Y25" s="265"/>
      <c r="Z25" s="265"/>
      <c r="AA25" s="265"/>
      <c r="AB25" s="265"/>
      <c r="AC25" s="265"/>
      <c r="AD25" s="265"/>
      <c r="AE25" s="265"/>
      <c r="AF25" s="265"/>
      <c r="AG25" s="265"/>
      <c r="AH25" s="266"/>
      <c r="AI25" s="239"/>
      <c r="AJ25" s="238"/>
      <c r="AK25" s="238"/>
      <c r="AL25" s="357"/>
      <c r="AM25" s="238"/>
      <c r="AN25" s="238"/>
      <c r="AO25" s="238"/>
      <c r="AP25" s="238"/>
      <c r="AQ25" s="238"/>
      <c r="AR25" s="238"/>
      <c r="AS25" s="239"/>
      <c r="AT25" s="239"/>
      <c r="AU25" s="239"/>
      <c r="AV25" s="239"/>
      <c r="AW25" s="245"/>
      <c r="AX25" s="245"/>
      <c r="AY25" s="239"/>
      <c r="AZ25" s="239"/>
      <c r="BA25" s="239"/>
      <c r="BB25" s="239"/>
      <c r="BC25" s="246"/>
      <c r="BD25" s="245"/>
      <c r="BE25" s="239"/>
      <c r="BF25" s="238"/>
      <c r="BG25" s="239"/>
      <c r="BH25" s="238"/>
      <c r="BI25" s="239"/>
      <c r="BJ25" s="239"/>
      <c r="BK25" s="239"/>
      <c r="BL25" s="239"/>
      <c r="BM25" s="238"/>
      <c r="BN25" s="239"/>
      <c r="BO25" s="239"/>
      <c r="BP25" s="239"/>
      <c r="BQ25" s="239"/>
      <c r="BR25" s="239"/>
      <c r="BS25" s="239"/>
      <c r="BT25" s="238"/>
      <c r="BU25" s="238"/>
      <c r="BV25" s="238"/>
    </row>
    <row r="26" spans="1:74" ht="18.95" customHeight="1">
      <c r="A26" s="271"/>
      <c r="B26" s="303"/>
      <c r="C26" s="301"/>
      <c r="D26" s="301"/>
      <c r="E26" s="301"/>
      <c r="F26" s="301"/>
      <c r="G26" s="302"/>
      <c r="H26" s="267"/>
      <c r="I26" s="268"/>
      <c r="J26" s="268"/>
      <c r="K26" s="268"/>
      <c r="L26" s="268"/>
      <c r="M26" s="268"/>
      <c r="N26" s="268"/>
      <c r="O26" s="268"/>
      <c r="P26" s="268"/>
      <c r="Q26" s="268"/>
      <c r="R26" s="268"/>
      <c r="S26" s="268"/>
      <c r="T26" s="268"/>
      <c r="U26" s="268"/>
      <c r="V26" s="268"/>
      <c r="W26" s="268"/>
      <c r="X26" s="268"/>
      <c r="Y26" s="268"/>
      <c r="Z26" s="268"/>
      <c r="AA26" s="268"/>
      <c r="AB26" s="268"/>
      <c r="AC26" s="268"/>
      <c r="AD26" s="268"/>
      <c r="AE26" s="268"/>
      <c r="AF26" s="268"/>
      <c r="AG26" s="268"/>
      <c r="AH26" s="269"/>
      <c r="AI26" s="239"/>
      <c r="AL26" s="357"/>
      <c r="AM26" s="238"/>
      <c r="AN26" s="238"/>
      <c r="AO26" s="238"/>
      <c r="AP26" s="238"/>
      <c r="AQ26" s="238"/>
      <c r="AR26" s="238"/>
      <c r="AS26" s="239"/>
      <c r="AT26" s="239"/>
      <c r="AU26" s="239"/>
      <c r="AV26" s="239"/>
      <c r="AW26" s="245"/>
      <c r="AX26" s="245"/>
      <c r="AY26" s="239"/>
      <c r="AZ26" s="239"/>
      <c r="BA26" s="239"/>
      <c r="BB26" s="239"/>
      <c r="BC26" s="245"/>
      <c r="BD26" s="245"/>
      <c r="BE26" s="239"/>
      <c r="BF26" s="238"/>
      <c r="BG26" s="239"/>
      <c r="BH26" s="238"/>
      <c r="BI26" s="239"/>
      <c r="BJ26" s="239"/>
      <c r="BK26" s="239"/>
      <c r="BL26" s="239"/>
      <c r="BM26" s="239"/>
      <c r="BN26" s="239"/>
      <c r="BO26" s="239"/>
      <c r="BP26" s="239"/>
      <c r="BQ26" s="239"/>
      <c r="BR26" s="239"/>
      <c r="BS26" s="239"/>
    </row>
    <row r="27" spans="1:74" ht="14.85" customHeight="1">
      <c r="A27" s="271"/>
      <c r="B27" s="312" t="s">
        <v>20</v>
      </c>
      <c r="C27" s="298"/>
      <c r="D27" s="298"/>
      <c r="E27" s="298"/>
      <c r="F27" s="298"/>
      <c r="G27" s="299"/>
      <c r="H27" s="324" t="s">
        <v>21</v>
      </c>
      <c r="I27" s="325"/>
      <c r="J27" s="326"/>
      <c r="K27" s="350"/>
      <c r="L27" s="351"/>
      <c r="M27" s="351"/>
      <c r="N27" s="351"/>
      <c r="O27" s="351"/>
      <c r="P27" s="351"/>
      <c r="Q27" s="8" t="s">
        <v>22</v>
      </c>
      <c r="R27" s="9"/>
      <c r="S27" s="352"/>
      <c r="T27" s="352"/>
      <c r="U27" s="353"/>
      <c r="V27" s="324" t="s">
        <v>23</v>
      </c>
      <c r="W27" s="325"/>
      <c r="X27" s="326"/>
      <c r="Y27" s="350"/>
      <c r="Z27" s="351"/>
      <c r="AA27" s="351"/>
      <c r="AB27" s="351"/>
      <c r="AC27" s="351"/>
      <c r="AD27" s="351"/>
      <c r="AE27" s="351"/>
      <c r="AF27" s="351"/>
      <c r="AG27" s="351"/>
      <c r="AH27" s="354"/>
      <c r="AI27" s="238"/>
      <c r="AL27" s="357"/>
      <c r="AM27" s="238"/>
      <c r="AN27" s="238"/>
      <c r="AO27" s="238"/>
      <c r="AP27" s="238"/>
      <c r="AQ27" s="238"/>
      <c r="AR27" s="238"/>
      <c r="AS27" s="238"/>
      <c r="AT27" s="238"/>
      <c r="AU27" s="238"/>
      <c r="AV27" s="238"/>
      <c r="AW27" s="238"/>
      <c r="AX27" s="238"/>
      <c r="AY27" s="238"/>
      <c r="AZ27" s="238"/>
      <c r="BA27" s="238"/>
      <c r="BB27" s="238"/>
      <c r="BC27" s="238"/>
      <c r="BD27" s="238"/>
      <c r="BE27" s="238"/>
      <c r="BF27" s="238"/>
      <c r="BG27" s="238"/>
      <c r="BH27" s="238"/>
      <c r="BI27" s="238"/>
      <c r="BJ27" s="238"/>
      <c r="BK27" s="238"/>
      <c r="BL27" s="238"/>
      <c r="BM27" s="238"/>
      <c r="BN27" s="238"/>
      <c r="BO27" s="238"/>
      <c r="BP27" s="238"/>
      <c r="BQ27" s="238"/>
      <c r="BR27" s="238"/>
      <c r="BS27" s="238"/>
    </row>
    <row r="28" spans="1:74" ht="14.85" customHeight="1">
      <c r="A28" s="271"/>
      <c r="B28" s="291"/>
      <c r="C28" s="292"/>
      <c r="D28" s="292"/>
      <c r="E28" s="292"/>
      <c r="F28" s="292"/>
      <c r="G28" s="293"/>
      <c r="H28" s="355" t="s">
        <v>24</v>
      </c>
      <c r="I28" s="355"/>
      <c r="J28" s="355"/>
      <c r="K28" s="350"/>
      <c r="L28" s="351"/>
      <c r="M28" s="351"/>
      <c r="N28" s="351"/>
      <c r="O28" s="351"/>
      <c r="P28" s="351"/>
      <c r="Q28" s="351"/>
      <c r="R28" s="351"/>
      <c r="S28" s="351"/>
      <c r="T28" s="351"/>
      <c r="U28" s="351"/>
      <c r="V28" s="351"/>
      <c r="W28" s="351"/>
      <c r="X28" s="351"/>
      <c r="Y28" s="351"/>
      <c r="Z28" s="351"/>
      <c r="AA28" s="351"/>
      <c r="AB28" s="351"/>
      <c r="AC28" s="351"/>
      <c r="AD28" s="351"/>
      <c r="AE28" s="351"/>
      <c r="AF28" s="351"/>
      <c r="AG28" s="351"/>
      <c r="AH28" s="354"/>
      <c r="AI28" s="238"/>
      <c r="AL28" s="357"/>
      <c r="AM28" s="238"/>
      <c r="AN28" s="238"/>
      <c r="AO28" s="238"/>
      <c r="AP28" s="238"/>
      <c r="AQ28" s="238"/>
      <c r="AR28" s="238"/>
      <c r="AS28" s="238"/>
      <c r="AT28" s="238"/>
      <c r="AU28" s="238"/>
      <c r="AV28" s="238"/>
      <c r="AW28" s="238"/>
      <c r="AX28" s="238"/>
      <c r="AY28" s="238"/>
      <c r="AZ28" s="238"/>
      <c r="BA28" s="238"/>
      <c r="BB28" s="238"/>
      <c r="BC28" s="238"/>
      <c r="BD28" s="238"/>
      <c r="BE28" s="238"/>
      <c r="BF28" s="238"/>
      <c r="BG28" s="238"/>
      <c r="BH28" s="238"/>
      <c r="BI28" s="238"/>
      <c r="BJ28" s="238"/>
      <c r="BK28" s="238"/>
      <c r="BL28" s="238"/>
      <c r="BM28" s="238"/>
      <c r="BN28" s="238"/>
      <c r="BO28" s="238"/>
      <c r="BP28" s="238"/>
      <c r="BQ28" s="238"/>
      <c r="BR28" s="238"/>
      <c r="BS28" s="238"/>
    </row>
    <row r="29" spans="1:74" ht="14.85" customHeight="1">
      <c r="A29" s="271"/>
      <c r="B29" s="335" t="s">
        <v>25</v>
      </c>
      <c r="C29" s="336"/>
      <c r="D29" s="336"/>
      <c r="E29" s="336"/>
      <c r="F29" s="336"/>
      <c r="G29" s="337"/>
      <c r="H29" s="312" t="s">
        <v>26</v>
      </c>
      <c r="I29" s="298"/>
      <c r="J29" s="299"/>
      <c r="K29" s="297"/>
      <c r="L29" s="341"/>
      <c r="M29" s="341"/>
      <c r="N29" s="341"/>
      <c r="O29" s="341"/>
      <c r="P29" s="342"/>
      <c r="Q29" s="313" t="s">
        <v>7</v>
      </c>
      <c r="R29" s="314"/>
      <c r="S29" s="314"/>
      <c r="T29" s="314"/>
      <c r="U29" s="314"/>
      <c r="V29" s="314"/>
      <c r="W29" s="314"/>
      <c r="X29" s="314"/>
      <c r="Y29" s="314"/>
      <c r="Z29" s="314"/>
      <c r="AA29" s="346"/>
      <c r="AB29" s="347" t="s">
        <v>366</v>
      </c>
      <c r="AC29" s="348"/>
      <c r="AD29" s="348"/>
      <c r="AE29" s="348"/>
      <c r="AF29" s="348"/>
      <c r="AG29" s="348"/>
      <c r="AH29" s="349"/>
      <c r="AI29" s="238"/>
      <c r="AL29" s="357"/>
      <c r="AM29" s="238"/>
      <c r="AN29" s="238"/>
      <c r="AO29" s="238"/>
      <c r="AP29" s="238"/>
      <c r="AQ29" s="238"/>
      <c r="AR29" s="238"/>
      <c r="AS29" s="330"/>
      <c r="AT29" s="330"/>
      <c r="AU29" s="330"/>
      <c r="AV29" s="238"/>
      <c r="AW29" s="238"/>
      <c r="AX29" s="238"/>
      <c r="AY29" s="238"/>
      <c r="AZ29" s="238"/>
      <c r="BA29" s="238"/>
      <c r="BB29" s="238"/>
      <c r="BC29" s="238"/>
      <c r="BD29" s="238"/>
      <c r="BE29" s="247"/>
      <c r="BF29" s="247"/>
      <c r="BG29" s="238"/>
      <c r="BH29" s="238"/>
      <c r="BI29" s="238"/>
      <c r="BJ29" s="238"/>
      <c r="BK29" s="238"/>
      <c r="BL29" s="238"/>
      <c r="BM29" s="238"/>
      <c r="BN29" s="238"/>
      <c r="BO29" s="238"/>
      <c r="BP29" s="238"/>
      <c r="BQ29" s="238"/>
      <c r="BR29" s="238"/>
      <c r="BS29" s="238"/>
    </row>
    <row r="30" spans="1:74" ht="14.85" customHeight="1">
      <c r="A30" s="271"/>
      <c r="B30" s="338"/>
      <c r="C30" s="339"/>
      <c r="D30" s="339"/>
      <c r="E30" s="339"/>
      <c r="F30" s="339"/>
      <c r="G30" s="340"/>
      <c r="H30" s="291"/>
      <c r="I30" s="292"/>
      <c r="J30" s="293"/>
      <c r="K30" s="343"/>
      <c r="L30" s="344"/>
      <c r="M30" s="344"/>
      <c r="N30" s="344"/>
      <c r="O30" s="344"/>
      <c r="P30" s="345"/>
      <c r="Q30" s="294" t="s">
        <v>27</v>
      </c>
      <c r="R30" s="295"/>
      <c r="S30" s="295"/>
      <c r="T30" s="295"/>
      <c r="U30" s="295"/>
      <c r="V30" s="295"/>
      <c r="W30" s="295"/>
      <c r="X30" s="295"/>
      <c r="Y30" s="295"/>
      <c r="Z30" s="295"/>
      <c r="AA30" s="296"/>
      <c r="AB30" s="331"/>
      <c r="AC30" s="332"/>
      <c r="AD30" s="332"/>
      <c r="AE30" s="332"/>
      <c r="AF30" s="332"/>
      <c r="AG30" s="332"/>
      <c r="AH30" s="333"/>
      <c r="AI30" s="238"/>
      <c r="AL30" s="357"/>
      <c r="AM30" s="238"/>
      <c r="AN30" s="238"/>
      <c r="AO30" s="238"/>
      <c r="AP30" s="238"/>
      <c r="AQ30" s="238"/>
      <c r="AR30" s="238"/>
      <c r="AS30" s="330"/>
      <c r="AT30" s="330"/>
      <c r="AU30" s="330"/>
      <c r="AV30" s="238"/>
      <c r="AW30" s="238"/>
      <c r="AX30" s="238"/>
      <c r="AY30" s="238"/>
      <c r="AZ30" s="238"/>
      <c r="BA30" s="238"/>
      <c r="BB30" s="238"/>
      <c r="BC30" s="238"/>
      <c r="BD30" s="238"/>
      <c r="BE30" s="247"/>
      <c r="BF30" s="247"/>
      <c r="BG30" s="238"/>
      <c r="BH30" s="238"/>
      <c r="BI30" s="238"/>
      <c r="BJ30" s="238"/>
      <c r="BK30" s="238"/>
      <c r="BL30" s="238"/>
      <c r="BM30" s="238"/>
      <c r="BN30" s="238"/>
      <c r="BO30" s="238"/>
      <c r="BP30" s="238"/>
      <c r="BQ30" s="238"/>
      <c r="BR30" s="238"/>
      <c r="BS30" s="238"/>
    </row>
    <row r="31" spans="1:74" ht="14.85" customHeight="1">
      <c r="A31" s="271"/>
      <c r="B31" s="312" t="s">
        <v>28</v>
      </c>
      <c r="C31" s="298"/>
      <c r="D31" s="298"/>
      <c r="E31" s="298"/>
      <c r="F31" s="298"/>
      <c r="G31" s="299"/>
      <c r="H31" s="307" t="s">
        <v>9</v>
      </c>
      <c r="I31" s="262"/>
      <c r="J31" s="262"/>
      <c r="K31" s="262"/>
      <c r="L31" s="261"/>
      <c r="M31" s="261"/>
      <c r="N31" s="228" t="s">
        <v>10</v>
      </c>
      <c r="O31" s="261"/>
      <c r="P31" s="261"/>
      <c r="Q31" s="7" t="s">
        <v>11</v>
      </c>
      <c r="R31" s="262"/>
      <c r="S31" s="262"/>
      <c r="T31" s="262"/>
      <c r="U31" s="262"/>
      <c r="V31" s="262"/>
      <c r="W31" s="262"/>
      <c r="X31" s="262"/>
      <c r="Y31" s="262"/>
      <c r="Z31" s="262"/>
      <c r="AA31" s="262"/>
      <c r="AB31" s="262"/>
      <c r="AC31" s="262"/>
      <c r="AD31" s="262"/>
      <c r="AE31" s="262"/>
      <c r="AF31" s="262"/>
      <c r="AG31" s="262"/>
      <c r="AH31" s="263"/>
      <c r="AI31" s="239"/>
      <c r="AL31" s="357"/>
      <c r="AM31" s="334"/>
      <c r="AN31" s="334"/>
      <c r="AO31" s="334"/>
      <c r="AP31" s="334"/>
      <c r="AQ31" s="334"/>
      <c r="AR31" s="334"/>
      <c r="AS31" s="239"/>
      <c r="AT31" s="239"/>
      <c r="AU31" s="239"/>
      <c r="AV31" s="239"/>
      <c r="AW31" s="239"/>
      <c r="AX31" s="239"/>
      <c r="AY31" s="239"/>
      <c r="AZ31" s="239"/>
      <c r="BA31" s="239"/>
      <c r="BB31" s="239"/>
      <c r="BC31" s="239"/>
      <c r="BD31" s="239"/>
      <c r="BE31" s="239"/>
      <c r="BF31" s="239"/>
      <c r="BG31" s="239"/>
      <c r="BH31" s="239"/>
      <c r="BI31" s="239"/>
      <c r="BJ31" s="239"/>
      <c r="BK31" s="239"/>
      <c r="BL31" s="239"/>
      <c r="BM31" s="239"/>
      <c r="BN31" s="239"/>
      <c r="BO31" s="239"/>
      <c r="BP31" s="239"/>
      <c r="BQ31" s="239"/>
      <c r="BR31" s="239"/>
      <c r="BS31" s="239"/>
    </row>
    <row r="32" spans="1:74" ht="14.85" customHeight="1">
      <c r="A32" s="271"/>
      <c r="B32" s="303"/>
      <c r="C32" s="301"/>
      <c r="D32" s="301"/>
      <c r="E32" s="301"/>
      <c r="F32" s="301"/>
      <c r="G32" s="302"/>
      <c r="H32" s="264"/>
      <c r="I32" s="265"/>
      <c r="J32" s="265"/>
      <c r="K32" s="265"/>
      <c r="L32" s="10" t="s">
        <v>12</v>
      </c>
      <c r="M32" s="10" t="s">
        <v>13</v>
      </c>
      <c r="N32" s="265"/>
      <c r="O32" s="265"/>
      <c r="P32" s="265"/>
      <c r="Q32" s="265"/>
      <c r="R32" s="265"/>
      <c r="S32" s="265"/>
      <c r="T32" s="265"/>
      <c r="U32" s="265"/>
      <c r="V32" s="10" t="s">
        <v>14</v>
      </c>
      <c r="W32" s="10" t="s">
        <v>15</v>
      </c>
      <c r="X32" s="265"/>
      <c r="Y32" s="265"/>
      <c r="Z32" s="265"/>
      <c r="AA32" s="265"/>
      <c r="AB32" s="265"/>
      <c r="AC32" s="265"/>
      <c r="AD32" s="265"/>
      <c r="AE32" s="265"/>
      <c r="AF32" s="265"/>
      <c r="AG32" s="265"/>
      <c r="AH32" s="266"/>
      <c r="AI32" s="239"/>
      <c r="AL32" s="357"/>
      <c r="AM32" s="334"/>
      <c r="AN32" s="334"/>
      <c r="AO32" s="334"/>
      <c r="AP32" s="334"/>
      <c r="AQ32" s="334"/>
      <c r="AR32" s="334"/>
      <c r="AS32" s="239"/>
      <c r="AT32" s="239"/>
      <c r="AU32" s="239"/>
      <c r="AV32" s="239"/>
      <c r="AW32" s="245"/>
      <c r="AX32" s="245"/>
      <c r="AY32" s="239"/>
      <c r="AZ32" s="239"/>
      <c r="BA32" s="239"/>
      <c r="BB32" s="239"/>
      <c r="BC32" s="246"/>
      <c r="BD32" s="245"/>
      <c r="BE32" s="239"/>
      <c r="BF32" s="238"/>
      <c r="BG32" s="239"/>
      <c r="BH32" s="238"/>
      <c r="BI32" s="239"/>
      <c r="BJ32" s="239"/>
      <c r="BK32" s="239"/>
      <c r="BL32" s="239"/>
      <c r="BM32" s="238"/>
      <c r="BN32" s="239"/>
      <c r="BO32" s="239"/>
      <c r="BP32" s="239"/>
      <c r="BQ32" s="239"/>
      <c r="BR32" s="239"/>
      <c r="BS32" s="239"/>
    </row>
    <row r="33" spans="1:74" ht="14.85" customHeight="1">
      <c r="A33" s="271"/>
      <c r="B33" s="303"/>
      <c r="C33" s="301"/>
      <c r="D33" s="301"/>
      <c r="E33" s="301"/>
      <c r="F33" s="301"/>
      <c r="G33" s="302"/>
      <c r="H33" s="264"/>
      <c r="I33" s="265"/>
      <c r="J33" s="265"/>
      <c r="K33" s="265"/>
      <c r="L33" s="10" t="s">
        <v>16</v>
      </c>
      <c r="M33" s="10" t="s">
        <v>17</v>
      </c>
      <c r="N33" s="265"/>
      <c r="O33" s="265"/>
      <c r="P33" s="265"/>
      <c r="Q33" s="265"/>
      <c r="R33" s="265"/>
      <c r="S33" s="265"/>
      <c r="T33" s="265"/>
      <c r="U33" s="265"/>
      <c r="V33" s="10" t="s">
        <v>18</v>
      </c>
      <c r="W33" s="10" t="s">
        <v>19</v>
      </c>
      <c r="X33" s="265"/>
      <c r="Y33" s="265"/>
      <c r="Z33" s="265"/>
      <c r="AA33" s="265"/>
      <c r="AB33" s="265"/>
      <c r="AC33" s="265"/>
      <c r="AD33" s="265"/>
      <c r="AE33" s="265"/>
      <c r="AF33" s="265"/>
      <c r="AG33" s="265"/>
      <c r="AH33" s="266"/>
      <c r="AI33" s="239"/>
      <c r="AL33" s="357"/>
      <c r="AM33" s="334"/>
      <c r="AN33" s="334"/>
      <c r="AO33" s="334"/>
      <c r="AP33" s="334"/>
      <c r="AQ33" s="334"/>
      <c r="AR33" s="334"/>
      <c r="AS33" s="239"/>
      <c r="AT33" s="239"/>
      <c r="AU33" s="239"/>
      <c r="AV33" s="239"/>
      <c r="AW33" s="245"/>
      <c r="AX33" s="245"/>
      <c r="AY33" s="239"/>
      <c r="AZ33" s="239"/>
      <c r="BA33" s="239"/>
      <c r="BB33" s="239"/>
      <c r="BC33" s="246"/>
      <c r="BD33" s="245"/>
      <c r="BE33" s="239"/>
      <c r="BF33" s="238"/>
      <c r="BG33" s="239"/>
      <c r="BH33" s="238"/>
      <c r="BI33" s="239"/>
      <c r="BJ33" s="239"/>
      <c r="BK33" s="239"/>
      <c r="BL33" s="239"/>
      <c r="BM33" s="238"/>
      <c r="BN33" s="239"/>
      <c r="BO33" s="239"/>
      <c r="BP33" s="239"/>
      <c r="BQ33" s="239"/>
      <c r="BR33" s="239"/>
      <c r="BS33" s="239"/>
    </row>
    <row r="34" spans="1:74" ht="18.95" customHeight="1" thickBot="1">
      <c r="A34" s="272"/>
      <c r="B34" s="304"/>
      <c r="C34" s="305"/>
      <c r="D34" s="305"/>
      <c r="E34" s="305"/>
      <c r="F34" s="305"/>
      <c r="G34" s="306"/>
      <c r="H34" s="267"/>
      <c r="I34" s="268"/>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9"/>
      <c r="AI34" s="239"/>
      <c r="AL34" s="357"/>
      <c r="AM34" s="238"/>
      <c r="AN34" s="238"/>
      <c r="AO34" s="238"/>
      <c r="AP34" s="238"/>
      <c r="AQ34" s="238"/>
      <c r="AR34" s="238"/>
      <c r="AS34" s="239"/>
      <c r="AT34" s="239"/>
      <c r="AU34" s="239"/>
      <c r="AV34" s="239"/>
      <c r="AW34" s="245"/>
      <c r="AX34" s="245"/>
      <c r="AY34" s="239"/>
      <c r="AZ34" s="239"/>
      <c r="BA34" s="239"/>
      <c r="BB34" s="239"/>
      <c r="BC34" s="245"/>
      <c r="BD34" s="245"/>
      <c r="BE34" s="239"/>
      <c r="BF34" s="238"/>
      <c r="BG34" s="239"/>
      <c r="BH34" s="238"/>
      <c r="BI34" s="239"/>
      <c r="BJ34" s="239"/>
      <c r="BK34" s="239"/>
      <c r="BL34" s="239"/>
      <c r="BM34" s="239"/>
      <c r="BN34" s="239"/>
      <c r="BO34" s="239"/>
      <c r="BP34" s="239"/>
      <c r="BQ34" s="239"/>
      <c r="BR34" s="239"/>
      <c r="BS34" s="239"/>
    </row>
    <row r="35" spans="1:74" ht="27" customHeight="1">
      <c r="A35" s="270" t="s">
        <v>367</v>
      </c>
      <c r="B35" s="318" t="s">
        <v>368</v>
      </c>
      <c r="C35" s="319"/>
      <c r="D35" s="319"/>
      <c r="E35" s="319"/>
      <c r="F35" s="319"/>
      <c r="G35" s="320"/>
      <c r="H35" s="321"/>
      <c r="I35" s="322"/>
      <c r="J35" s="322"/>
      <c r="K35" s="322"/>
      <c r="L35" s="322"/>
      <c r="M35" s="322"/>
      <c r="N35" s="322"/>
      <c r="O35" s="322"/>
      <c r="P35" s="322"/>
      <c r="Q35" s="323"/>
      <c r="R35" s="318" t="s">
        <v>369</v>
      </c>
      <c r="S35" s="319"/>
      <c r="T35" s="319"/>
      <c r="U35" s="319"/>
      <c r="V35" s="319"/>
      <c r="W35" s="319"/>
      <c r="X35" s="319"/>
      <c r="Y35" s="248"/>
      <c r="Z35" s="249"/>
      <c r="AA35" s="250"/>
      <c r="AB35" s="251"/>
      <c r="AC35" s="251"/>
      <c r="AD35" s="251"/>
      <c r="AE35" s="251"/>
      <c r="AF35" s="251"/>
      <c r="AG35" s="250"/>
      <c r="AH35" s="252"/>
      <c r="AI35" s="239"/>
      <c r="AL35" s="253"/>
      <c r="AM35" s="238"/>
      <c r="AN35" s="238"/>
      <c r="AO35" s="238"/>
      <c r="AP35" s="238"/>
      <c r="AQ35" s="238"/>
      <c r="AR35" s="238"/>
      <c r="AS35" s="239"/>
      <c r="AT35" s="239"/>
      <c r="AU35" s="239"/>
      <c r="AV35" s="239"/>
      <c r="AW35" s="245"/>
      <c r="AX35" s="245"/>
      <c r="AY35" s="239"/>
      <c r="AZ35" s="239"/>
      <c r="BA35" s="239"/>
      <c r="BB35" s="239"/>
      <c r="BC35" s="245"/>
      <c r="BD35" s="245"/>
      <c r="BE35" s="239"/>
      <c r="BF35" s="238"/>
      <c r="BG35" s="239"/>
      <c r="BH35" s="238"/>
      <c r="BI35" s="239"/>
      <c r="BJ35" s="239"/>
      <c r="BK35" s="239"/>
      <c r="BL35" s="239"/>
      <c r="BM35" s="239"/>
      <c r="BN35" s="239"/>
      <c r="BO35" s="239"/>
      <c r="BP35" s="239"/>
      <c r="BQ35" s="239"/>
      <c r="BR35" s="239"/>
      <c r="BS35" s="239"/>
    </row>
    <row r="36" spans="1:74" ht="18" customHeight="1">
      <c r="A36" s="316"/>
      <c r="B36" s="324" t="s">
        <v>370</v>
      </c>
      <c r="C36" s="325"/>
      <c r="D36" s="325"/>
      <c r="E36" s="325"/>
      <c r="F36" s="325"/>
      <c r="G36" s="326"/>
      <c r="H36" s="327"/>
      <c r="I36" s="328"/>
      <c r="J36" s="328"/>
      <c r="K36" s="328"/>
      <c r="L36" s="328"/>
      <c r="M36" s="328"/>
      <c r="N36" s="328"/>
      <c r="O36" s="328"/>
      <c r="P36" s="328"/>
      <c r="Q36" s="328"/>
      <c r="R36" s="328"/>
      <c r="S36" s="328"/>
      <c r="T36" s="328"/>
      <c r="U36" s="328"/>
      <c r="V36" s="328"/>
      <c r="W36" s="328"/>
      <c r="X36" s="328"/>
      <c r="Y36" s="328"/>
      <c r="Z36" s="328"/>
      <c r="AA36" s="328"/>
      <c r="AB36" s="328"/>
      <c r="AC36" s="328"/>
      <c r="AD36" s="328"/>
      <c r="AE36" s="328"/>
      <c r="AF36" s="328"/>
      <c r="AG36" s="328"/>
      <c r="AH36" s="329"/>
      <c r="AI36" s="239"/>
      <c r="AL36" s="253"/>
      <c r="AM36" s="238"/>
      <c r="AN36" s="238"/>
      <c r="AO36" s="238"/>
      <c r="AP36" s="238"/>
      <c r="AQ36" s="238"/>
      <c r="AR36" s="238"/>
      <c r="AS36" s="239"/>
      <c r="AT36" s="239"/>
      <c r="AU36" s="239"/>
      <c r="AV36" s="239"/>
      <c r="AW36" s="245"/>
      <c r="AX36" s="245"/>
      <c r="AY36" s="239"/>
      <c r="AZ36" s="239"/>
      <c r="BA36" s="239"/>
      <c r="BB36" s="239"/>
      <c r="BC36" s="245"/>
      <c r="BD36" s="245"/>
      <c r="BE36" s="239"/>
      <c r="BF36" s="238"/>
      <c r="BG36" s="239"/>
      <c r="BH36" s="238"/>
      <c r="BI36" s="239"/>
      <c r="BJ36" s="239"/>
      <c r="BK36" s="239"/>
      <c r="BL36" s="239"/>
      <c r="BM36" s="239"/>
      <c r="BN36" s="239"/>
      <c r="BO36" s="239"/>
      <c r="BP36" s="239"/>
      <c r="BQ36" s="239"/>
      <c r="BR36" s="239"/>
      <c r="BS36" s="239"/>
    </row>
    <row r="37" spans="1:74" ht="14.85" customHeight="1">
      <c r="A37" s="316"/>
      <c r="B37" s="312" t="s">
        <v>7</v>
      </c>
      <c r="C37" s="298"/>
      <c r="D37" s="298"/>
      <c r="E37" s="298"/>
      <c r="F37" s="298"/>
      <c r="G37" s="299"/>
      <c r="H37" s="313"/>
      <c r="I37" s="314"/>
      <c r="J37" s="314"/>
      <c r="K37" s="314"/>
      <c r="L37" s="314"/>
      <c r="M37" s="314"/>
      <c r="N37" s="314"/>
      <c r="O37" s="314"/>
      <c r="P37" s="314"/>
      <c r="Q37" s="314"/>
      <c r="R37" s="314"/>
      <c r="S37" s="314"/>
      <c r="T37" s="314"/>
      <c r="U37" s="314"/>
      <c r="V37" s="314"/>
      <c r="W37" s="314"/>
      <c r="X37" s="314"/>
      <c r="Y37" s="314"/>
      <c r="Z37" s="314"/>
      <c r="AA37" s="314"/>
      <c r="AB37" s="314"/>
      <c r="AC37" s="314"/>
      <c r="AD37" s="314"/>
      <c r="AE37" s="314"/>
      <c r="AF37" s="314"/>
      <c r="AG37" s="314"/>
      <c r="AH37" s="315"/>
      <c r="AI37" s="238"/>
      <c r="AL37" s="253"/>
      <c r="AM37" s="238"/>
      <c r="AN37" s="238"/>
      <c r="AO37" s="238"/>
      <c r="AP37" s="238"/>
      <c r="AQ37" s="238"/>
      <c r="AR37" s="238"/>
      <c r="AS37" s="238"/>
      <c r="AT37" s="238"/>
      <c r="AU37" s="238"/>
      <c r="AV37" s="238"/>
      <c r="AW37" s="238"/>
      <c r="AX37" s="238"/>
      <c r="AY37" s="238"/>
      <c r="AZ37" s="238"/>
      <c r="BA37" s="238"/>
      <c r="BB37" s="238"/>
      <c r="BC37" s="238"/>
      <c r="BD37" s="238"/>
      <c r="BE37" s="238"/>
      <c r="BF37" s="238"/>
      <c r="BG37" s="238"/>
      <c r="BH37" s="238"/>
      <c r="BI37" s="238"/>
      <c r="BJ37" s="238"/>
      <c r="BK37" s="238"/>
      <c r="BL37" s="238"/>
      <c r="BM37" s="238"/>
      <c r="BN37" s="238"/>
      <c r="BO37" s="238"/>
      <c r="BP37" s="238"/>
      <c r="BQ37" s="238"/>
      <c r="BR37" s="238"/>
      <c r="BS37" s="238"/>
    </row>
    <row r="38" spans="1:74" ht="28.5" customHeight="1">
      <c r="A38" s="316"/>
      <c r="B38" s="291" t="s">
        <v>365</v>
      </c>
      <c r="C38" s="292"/>
      <c r="D38" s="292"/>
      <c r="E38" s="292"/>
      <c r="F38" s="292"/>
      <c r="G38" s="293"/>
      <c r="H38" s="308"/>
      <c r="I38" s="309"/>
      <c r="J38" s="309"/>
      <c r="K38" s="309"/>
      <c r="L38" s="309"/>
      <c r="M38" s="309"/>
      <c r="N38" s="309"/>
      <c r="O38" s="309"/>
      <c r="P38" s="309"/>
      <c r="Q38" s="309"/>
      <c r="R38" s="309"/>
      <c r="S38" s="309"/>
      <c r="T38" s="309"/>
      <c r="U38" s="309"/>
      <c r="V38" s="309"/>
      <c r="W38" s="309"/>
      <c r="X38" s="309"/>
      <c r="Y38" s="309"/>
      <c r="Z38" s="309"/>
      <c r="AA38" s="309"/>
      <c r="AB38" s="309"/>
      <c r="AC38" s="309"/>
      <c r="AD38" s="309"/>
      <c r="AE38" s="309"/>
      <c r="AF38" s="309"/>
      <c r="AG38" s="309"/>
      <c r="AH38" s="310"/>
      <c r="AI38" s="238"/>
      <c r="AL38" s="253"/>
      <c r="AM38" s="238"/>
      <c r="AN38" s="238"/>
      <c r="AO38" s="238"/>
      <c r="AP38" s="238"/>
      <c r="AQ38" s="238"/>
      <c r="AR38" s="238"/>
      <c r="AS38" s="238"/>
      <c r="AT38" s="238"/>
      <c r="AU38" s="238"/>
      <c r="AV38" s="238"/>
      <c r="AW38" s="238"/>
      <c r="AX38" s="238"/>
      <c r="AY38" s="238"/>
      <c r="AZ38" s="238"/>
      <c r="BA38" s="238"/>
      <c r="BB38" s="238"/>
      <c r="BC38" s="238"/>
      <c r="BD38" s="238"/>
      <c r="BE38" s="238"/>
      <c r="BF38" s="238"/>
      <c r="BG38" s="238"/>
      <c r="BH38" s="238"/>
      <c r="BI38" s="238"/>
      <c r="BJ38" s="238"/>
      <c r="BK38" s="238"/>
      <c r="BL38" s="238"/>
      <c r="BM38" s="238"/>
      <c r="BN38" s="238"/>
      <c r="BO38" s="238"/>
      <c r="BP38" s="238"/>
      <c r="BQ38" s="238"/>
      <c r="BR38" s="238"/>
      <c r="BS38" s="238"/>
    </row>
    <row r="39" spans="1:74" ht="14.85" customHeight="1">
      <c r="A39" s="316"/>
      <c r="B39" s="297" t="s">
        <v>30</v>
      </c>
      <c r="C39" s="298"/>
      <c r="D39" s="298"/>
      <c r="E39" s="298"/>
      <c r="F39" s="298"/>
      <c r="G39" s="299"/>
      <c r="H39" s="307" t="s">
        <v>9</v>
      </c>
      <c r="I39" s="262"/>
      <c r="J39" s="262"/>
      <c r="K39" s="262"/>
      <c r="L39" s="261"/>
      <c r="M39" s="261"/>
      <c r="N39" s="228" t="s">
        <v>10</v>
      </c>
      <c r="O39" s="261"/>
      <c r="P39" s="261"/>
      <c r="Q39" s="7" t="s">
        <v>11</v>
      </c>
      <c r="R39" s="262"/>
      <c r="S39" s="262"/>
      <c r="T39" s="262"/>
      <c r="U39" s="262"/>
      <c r="V39" s="262"/>
      <c r="W39" s="262"/>
      <c r="X39" s="262"/>
      <c r="Y39" s="262"/>
      <c r="Z39" s="262"/>
      <c r="AA39" s="262"/>
      <c r="AB39" s="262"/>
      <c r="AC39" s="262"/>
      <c r="AD39" s="262"/>
      <c r="AE39" s="262"/>
      <c r="AF39" s="262"/>
      <c r="AG39" s="262"/>
      <c r="AH39" s="263"/>
      <c r="AI39" s="239"/>
      <c r="AJ39" s="238"/>
      <c r="AK39" s="238"/>
      <c r="AL39" s="253"/>
      <c r="AM39" s="238"/>
      <c r="AN39" s="238"/>
      <c r="AO39" s="238"/>
      <c r="AP39" s="238"/>
      <c r="AQ39" s="238"/>
      <c r="AR39" s="238"/>
      <c r="AS39" s="239"/>
      <c r="AT39" s="239"/>
      <c r="AU39" s="239"/>
      <c r="AV39" s="239"/>
      <c r="AW39" s="239"/>
      <c r="AX39" s="239"/>
      <c r="AY39" s="239"/>
      <c r="AZ39" s="239"/>
      <c r="BA39" s="239"/>
      <c r="BB39" s="239"/>
      <c r="BC39" s="239"/>
      <c r="BD39" s="239"/>
      <c r="BE39" s="239"/>
      <c r="BF39" s="239"/>
      <c r="BG39" s="239"/>
      <c r="BH39" s="239"/>
      <c r="BI39" s="239"/>
      <c r="BJ39" s="239"/>
      <c r="BK39" s="239"/>
      <c r="BL39" s="239"/>
      <c r="BM39" s="239"/>
      <c r="BN39" s="239"/>
      <c r="BO39" s="239"/>
      <c r="BP39" s="239"/>
      <c r="BQ39" s="239"/>
      <c r="BR39" s="239"/>
      <c r="BS39" s="239"/>
      <c r="BT39" s="238"/>
      <c r="BU39" s="238"/>
      <c r="BV39" s="238"/>
    </row>
    <row r="40" spans="1:74" ht="14.85" customHeight="1">
      <c r="A40" s="316"/>
      <c r="B40" s="300"/>
      <c r="C40" s="301"/>
      <c r="D40" s="301"/>
      <c r="E40" s="301"/>
      <c r="F40" s="301"/>
      <c r="G40" s="302"/>
      <c r="H40" s="264"/>
      <c r="I40" s="265"/>
      <c r="J40" s="265"/>
      <c r="K40" s="265"/>
      <c r="L40" s="10" t="s">
        <v>12</v>
      </c>
      <c r="M40" s="10" t="s">
        <v>13</v>
      </c>
      <c r="N40" s="265"/>
      <c r="O40" s="265"/>
      <c r="P40" s="265"/>
      <c r="Q40" s="265"/>
      <c r="R40" s="265"/>
      <c r="S40" s="265"/>
      <c r="T40" s="265"/>
      <c r="U40" s="265"/>
      <c r="V40" s="10" t="s">
        <v>14</v>
      </c>
      <c r="W40" s="10" t="s">
        <v>15</v>
      </c>
      <c r="X40" s="265"/>
      <c r="Y40" s="265"/>
      <c r="Z40" s="265"/>
      <c r="AA40" s="265"/>
      <c r="AB40" s="265"/>
      <c r="AC40" s="265"/>
      <c r="AD40" s="265"/>
      <c r="AE40" s="265"/>
      <c r="AF40" s="265"/>
      <c r="AG40" s="265"/>
      <c r="AH40" s="266"/>
      <c r="AI40" s="239"/>
      <c r="AJ40" s="238"/>
      <c r="AK40" s="238"/>
      <c r="AL40" s="253"/>
      <c r="AM40" s="238"/>
      <c r="AN40" s="238"/>
      <c r="AO40" s="238"/>
      <c r="AP40" s="238"/>
      <c r="AQ40" s="238"/>
      <c r="AR40" s="238"/>
      <c r="AS40" s="239"/>
      <c r="AT40" s="239"/>
      <c r="AU40" s="239"/>
      <c r="AV40" s="239"/>
      <c r="AW40" s="245"/>
      <c r="AX40" s="245"/>
      <c r="AY40" s="239"/>
      <c r="AZ40" s="239"/>
      <c r="BA40" s="239"/>
      <c r="BB40" s="239"/>
      <c r="BC40" s="246"/>
      <c r="BD40" s="245"/>
      <c r="BE40" s="239"/>
      <c r="BF40" s="238"/>
      <c r="BG40" s="239"/>
      <c r="BH40" s="238"/>
      <c r="BI40" s="239"/>
      <c r="BJ40" s="239"/>
      <c r="BK40" s="239"/>
      <c r="BL40" s="239"/>
      <c r="BM40" s="238"/>
      <c r="BN40" s="239"/>
      <c r="BO40" s="239"/>
      <c r="BP40" s="239"/>
      <c r="BQ40" s="239"/>
      <c r="BR40" s="239"/>
      <c r="BS40" s="239"/>
      <c r="BT40" s="238"/>
      <c r="BU40" s="238"/>
      <c r="BV40" s="238"/>
    </row>
    <row r="41" spans="1:74" ht="14.85" customHeight="1">
      <c r="A41" s="316"/>
      <c r="B41" s="303"/>
      <c r="C41" s="301"/>
      <c r="D41" s="301"/>
      <c r="E41" s="301"/>
      <c r="F41" s="301"/>
      <c r="G41" s="302"/>
      <c r="H41" s="264"/>
      <c r="I41" s="265"/>
      <c r="J41" s="265"/>
      <c r="K41" s="265"/>
      <c r="L41" s="10" t="s">
        <v>16</v>
      </c>
      <c r="M41" s="10" t="s">
        <v>17</v>
      </c>
      <c r="N41" s="265"/>
      <c r="O41" s="265"/>
      <c r="P41" s="265"/>
      <c r="Q41" s="265"/>
      <c r="R41" s="265"/>
      <c r="S41" s="265"/>
      <c r="T41" s="265"/>
      <c r="U41" s="265"/>
      <c r="V41" s="10" t="s">
        <v>18</v>
      </c>
      <c r="W41" s="10" t="s">
        <v>19</v>
      </c>
      <c r="X41" s="265"/>
      <c r="Y41" s="265"/>
      <c r="Z41" s="265"/>
      <c r="AA41" s="265"/>
      <c r="AB41" s="265"/>
      <c r="AC41" s="265"/>
      <c r="AD41" s="265"/>
      <c r="AE41" s="265"/>
      <c r="AF41" s="265"/>
      <c r="AG41" s="265"/>
      <c r="AH41" s="266"/>
      <c r="AI41" s="239"/>
      <c r="AJ41" s="238"/>
      <c r="AK41" s="238"/>
      <c r="AL41" s="253"/>
      <c r="AM41" s="238"/>
      <c r="AN41" s="238"/>
      <c r="AO41" s="238"/>
      <c r="AP41" s="238"/>
      <c r="AQ41" s="238"/>
      <c r="AR41" s="238"/>
      <c r="AS41" s="239"/>
      <c r="AT41" s="239"/>
      <c r="AU41" s="239"/>
      <c r="AV41" s="239"/>
      <c r="AW41" s="245"/>
      <c r="AX41" s="245"/>
      <c r="AY41" s="239"/>
      <c r="AZ41" s="239"/>
      <c r="BA41" s="239"/>
      <c r="BB41" s="239"/>
      <c r="BC41" s="246"/>
      <c r="BD41" s="245"/>
      <c r="BE41" s="239"/>
      <c r="BF41" s="238"/>
      <c r="BG41" s="239"/>
      <c r="BH41" s="238"/>
      <c r="BI41" s="239"/>
      <c r="BJ41" s="239"/>
      <c r="BK41" s="239"/>
      <c r="BL41" s="239"/>
      <c r="BM41" s="238"/>
      <c r="BN41" s="239"/>
      <c r="BO41" s="239"/>
      <c r="BP41" s="239"/>
      <c r="BQ41" s="239"/>
      <c r="BR41" s="239"/>
      <c r="BS41" s="239"/>
      <c r="BT41" s="238"/>
      <c r="BU41" s="238"/>
      <c r="BV41" s="238"/>
    </row>
    <row r="42" spans="1:74" ht="18.95" customHeight="1">
      <c r="A42" s="316"/>
      <c r="B42" s="291"/>
      <c r="C42" s="292"/>
      <c r="D42" s="292"/>
      <c r="E42" s="292"/>
      <c r="F42" s="292"/>
      <c r="G42" s="293"/>
      <c r="H42" s="267"/>
      <c r="I42" s="268"/>
      <c r="J42" s="268"/>
      <c r="K42" s="268"/>
      <c r="L42" s="268"/>
      <c r="M42" s="268"/>
      <c r="N42" s="268"/>
      <c r="O42" s="268"/>
      <c r="P42" s="268"/>
      <c r="Q42" s="268"/>
      <c r="R42" s="268"/>
      <c r="S42" s="268"/>
      <c r="T42" s="268"/>
      <c r="U42" s="268"/>
      <c r="V42" s="268"/>
      <c r="W42" s="268"/>
      <c r="X42" s="268"/>
      <c r="Y42" s="268"/>
      <c r="Z42" s="268"/>
      <c r="AA42" s="268"/>
      <c r="AB42" s="268"/>
      <c r="AC42" s="268"/>
      <c r="AD42" s="268"/>
      <c r="AE42" s="268"/>
      <c r="AF42" s="268"/>
      <c r="AG42" s="268"/>
      <c r="AH42" s="269"/>
      <c r="AI42" s="239"/>
      <c r="AL42" s="253"/>
      <c r="AM42" s="238"/>
      <c r="AN42" s="238"/>
      <c r="AO42" s="238"/>
      <c r="AP42" s="238"/>
      <c r="AQ42" s="238"/>
      <c r="AR42" s="238"/>
      <c r="AS42" s="239"/>
      <c r="AT42" s="239"/>
      <c r="AU42" s="239"/>
      <c r="AV42" s="239"/>
      <c r="AW42" s="245"/>
      <c r="AX42" s="245"/>
      <c r="AY42" s="239"/>
      <c r="AZ42" s="239"/>
      <c r="BA42" s="239"/>
      <c r="BB42" s="239"/>
      <c r="BC42" s="245"/>
      <c r="BD42" s="245"/>
      <c r="BE42" s="239"/>
      <c r="BF42" s="238"/>
      <c r="BG42" s="239"/>
      <c r="BH42" s="238"/>
      <c r="BI42" s="239"/>
      <c r="BJ42" s="239"/>
      <c r="BK42" s="239"/>
      <c r="BL42" s="239"/>
      <c r="BM42" s="239"/>
      <c r="BN42" s="239"/>
      <c r="BO42" s="239"/>
      <c r="BP42" s="239"/>
      <c r="BQ42" s="239"/>
      <c r="BR42" s="239"/>
      <c r="BS42" s="239"/>
    </row>
    <row r="43" spans="1:74" ht="14.85" customHeight="1">
      <c r="A43" s="316"/>
      <c r="B43" s="282" t="s">
        <v>371</v>
      </c>
      <c r="C43" s="283"/>
      <c r="D43" s="283"/>
      <c r="E43" s="283"/>
      <c r="F43" s="283"/>
      <c r="G43" s="283"/>
      <c r="H43" s="283"/>
      <c r="I43" s="283"/>
      <c r="J43" s="283"/>
      <c r="K43" s="283"/>
      <c r="L43" s="283"/>
      <c r="M43" s="283"/>
      <c r="N43" s="283"/>
      <c r="O43" s="283"/>
      <c r="P43" s="283"/>
      <c r="Q43" s="283"/>
      <c r="R43" s="283"/>
      <c r="S43" s="283"/>
      <c r="T43" s="283"/>
      <c r="U43" s="283"/>
      <c r="V43" s="283"/>
      <c r="W43" s="283"/>
      <c r="X43" s="283"/>
      <c r="Y43" s="283"/>
      <c r="Z43" s="283"/>
      <c r="AA43" s="283"/>
      <c r="AB43" s="283"/>
      <c r="AC43" s="283"/>
      <c r="AD43" s="283"/>
      <c r="AE43" s="283"/>
      <c r="AF43" s="283"/>
      <c r="AG43" s="283"/>
      <c r="AH43" s="311"/>
      <c r="AI43" s="239"/>
      <c r="AL43" s="253"/>
      <c r="AM43" s="238"/>
      <c r="AN43" s="238"/>
      <c r="AO43" s="238"/>
      <c r="AP43" s="238"/>
      <c r="AQ43" s="238"/>
      <c r="AR43" s="238"/>
      <c r="AS43" s="239"/>
      <c r="AT43" s="239"/>
      <c r="AU43" s="239"/>
      <c r="AV43" s="239"/>
      <c r="AW43" s="245"/>
      <c r="AX43" s="245"/>
      <c r="AY43" s="239"/>
      <c r="AZ43" s="239"/>
      <c r="BA43" s="239"/>
      <c r="BB43" s="239"/>
      <c r="BC43" s="245"/>
      <c r="BD43" s="245"/>
      <c r="BE43" s="239"/>
      <c r="BF43" s="238"/>
      <c r="BG43" s="239"/>
      <c r="BH43" s="238"/>
      <c r="BI43" s="239"/>
      <c r="BJ43" s="239"/>
      <c r="BK43" s="239"/>
      <c r="BL43" s="239"/>
      <c r="BM43" s="239"/>
      <c r="BN43" s="239"/>
      <c r="BO43" s="239"/>
      <c r="BP43" s="239"/>
      <c r="BQ43" s="239"/>
      <c r="BR43" s="239"/>
      <c r="BS43" s="239"/>
    </row>
    <row r="44" spans="1:74" ht="14.85" customHeight="1">
      <c r="A44" s="316"/>
      <c r="B44" s="312" t="s">
        <v>7</v>
      </c>
      <c r="C44" s="298"/>
      <c r="D44" s="298"/>
      <c r="E44" s="298"/>
      <c r="F44" s="298"/>
      <c r="G44" s="299"/>
      <c r="H44" s="313"/>
      <c r="I44" s="314"/>
      <c r="J44" s="314"/>
      <c r="K44" s="314"/>
      <c r="L44" s="314"/>
      <c r="M44" s="314"/>
      <c r="N44" s="314"/>
      <c r="O44" s="314"/>
      <c r="P44" s="314"/>
      <c r="Q44" s="314"/>
      <c r="R44" s="314"/>
      <c r="S44" s="314"/>
      <c r="T44" s="314"/>
      <c r="U44" s="314"/>
      <c r="V44" s="314"/>
      <c r="W44" s="314"/>
      <c r="X44" s="314"/>
      <c r="Y44" s="314"/>
      <c r="Z44" s="314"/>
      <c r="AA44" s="314"/>
      <c r="AB44" s="314"/>
      <c r="AC44" s="314"/>
      <c r="AD44" s="314"/>
      <c r="AE44" s="314"/>
      <c r="AF44" s="314"/>
      <c r="AG44" s="314"/>
      <c r="AH44" s="315"/>
      <c r="AI44" s="238"/>
      <c r="AL44" s="253"/>
      <c r="AM44" s="238"/>
      <c r="AN44" s="238"/>
      <c r="AO44" s="238"/>
      <c r="AP44" s="238"/>
      <c r="AQ44" s="238"/>
      <c r="AR44" s="238"/>
      <c r="AS44" s="238"/>
      <c r="AT44" s="238"/>
      <c r="AU44" s="238"/>
      <c r="AV44" s="238"/>
      <c r="AW44" s="238"/>
      <c r="AX44" s="238"/>
      <c r="AY44" s="238"/>
      <c r="AZ44" s="238"/>
      <c r="BA44" s="238"/>
      <c r="BB44" s="238"/>
      <c r="BC44" s="238"/>
      <c r="BD44" s="238"/>
      <c r="BE44" s="238"/>
      <c r="BF44" s="238"/>
      <c r="BG44" s="238"/>
      <c r="BH44" s="238"/>
      <c r="BI44" s="238"/>
      <c r="BJ44" s="238"/>
      <c r="BK44" s="238"/>
      <c r="BL44" s="238"/>
      <c r="BM44" s="238"/>
      <c r="BN44" s="238"/>
      <c r="BO44" s="238"/>
      <c r="BP44" s="238"/>
      <c r="BQ44" s="238"/>
      <c r="BR44" s="238"/>
      <c r="BS44" s="238"/>
    </row>
    <row r="45" spans="1:74" ht="28.5" customHeight="1">
      <c r="A45" s="316"/>
      <c r="B45" s="291" t="s">
        <v>365</v>
      </c>
      <c r="C45" s="292"/>
      <c r="D45" s="292"/>
      <c r="E45" s="292"/>
      <c r="F45" s="292"/>
      <c r="G45" s="293"/>
      <c r="H45" s="308"/>
      <c r="I45" s="309"/>
      <c r="J45" s="309"/>
      <c r="K45" s="309"/>
      <c r="L45" s="309"/>
      <c r="M45" s="309"/>
      <c r="N45" s="309"/>
      <c r="O45" s="309"/>
      <c r="P45" s="309"/>
      <c r="Q45" s="309"/>
      <c r="R45" s="309"/>
      <c r="S45" s="309"/>
      <c r="T45" s="309"/>
      <c r="U45" s="309"/>
      <c r="V45" s="309"/>
      <c r="W45" s="309"/>
      <c r="X45" s="309"/>
      <c r="Y45" s="309"/>
      <c r="Z45" s="309"/>
      <c r="AA45" s="309"/>
      <c r="AB45" s="309"/>
      <c r="AC45" s="309"/>
      <c r="AD45" s="309"/>
      <c r="AE45" s="309"/>
      <c r="AF45" s="309"/>
      <c r="AG45" s="309"/>
      <c r="AH45" s="310"/>
      <c r="AI45" s="238"/>
      <c r="AL45" s="253"/>
      <c r="AM45" s="238"/>
      <c r="AN45" s="238"/>
      <c r="AO45" s="238"/>
      <c r="AP45" s="238"/>
      <c r="AQ45" s="238"/>
      <c r="AR45" s="238"/>
      <c r="AS45" s="238"/>
      <c r="AT45" s="238"/>
      <c r="AU45" s="238"/>
      <c r="AV45" s="238"/>
      <c r="AW45" s="238"/>
      <c r="AX45" s="238"/>
      <c r="AY45" s="238"/>
      <c r="AZ45" s="238"/>
      <c r="BA45" s="238"/>
      <c r="BB45" s="238"/>
      <c r="BC45" s="238"/>
      <c r="BD45" s="238"/>
      <c r="BE45" s="238"/>
      <c r="BF45" s="238"/>
      <c r="BG45" s="238"/>
      <c r="BH45" s="238"/>
      <c r="BI45" s="238"/>
      <c r="BJ45" s="238"/>
      <c r="BK45" s="238"/>
      <c r="BL45" s="238"/>
      <c r="BM45" s="238"/>
      <c r="BN45" s="238"/>
      <c r="BO45" s="238"/>
      <c r="BP45" s="238"/>
      <c r="BQ45" s="238"/>
      <c r="BR45" s="238"/>
      <c r="BS45" s="238"/>
    </row>
    <row r="46" spans="1:74" ht="14.85" customHeight="1">
      <c r="A46" s="316"/>
      <c r="B46" s="297" t="s">
        <v>8</v>
      </c>
      <c r="C46" s="298"/>
      <c r="D46" s="298"/>
      <c r="E46" s="298"/>
      <c r="F46" s="298"/>
      <c r="G46" s="299"/>
      <c r="H46" s="307" t="s">
        <v>9</v>
      </c>
      <c r="I46" s="262"/>
      <c r="J46" s="262"/>
      <c r="K46" s="262"/>
      <c r="L46" s="261"/>
      <c r="M46" s="261"/>
      <c r="N46" s="228" t="s">
        <v>10</v>
      </c>
      <c r="O46" s="261"/>
      <c r="P46" s="261"/>
      <c r="Q46" s="7" t="s">
        <v>11</v>
      </c>
      <c r="R46" s="262"/>
      <c r="S46" s="262"/>
      <c r="T46" s="262"/>
      <c r="U46" s="262"/>
      <c r="V46" s="262"/>
      <c r="W46" s="262"/>
      <c r="X46" s="262"/>
      <c r="Y46" s="262"/>
      <c r="Z46" s="262"/>
      <c r="AA46" s="262"/>
      <c r="AB46" s="262"/>
      <c r="AC46" s="262"/>
      <c r="AD46" s="262"/>
      <c r="AE46" s="262"/>
      <c r="AF46" s="262"/>
      <c r="AG46" s="262"/>
      <c r="AH46" s="263"/>
      <c r="AI46" s="239"/>
      <c r="AJ46" s="238"/>
      <c r="AK46" s="238"/>
      <c r="AL46" s="253"/>
      <c r="AM46" s="238"/>
      <c r="AN46" s="238"/>
      <c r="AO46" s="238"/>
      <c r="AP46" s="238"/>
      <c r="AQ46" s="238"/>
      <c r="AR46" s="238"/>
      <c r="AS46" s="239"/>
      <c r="AT46" s="239"/>
      <c r="AU46" s="239"/>
      <c r="AV46" s="239"/>
      <c r="AW46" s="239"/>
      <c r="AX46" s="239"/>
      <c r="AY46" s="239"/>
      <c r="AZ46" s="239"/>
      <c r="BA46" s="239"/>
      <c r="BB46" s="239"/>
      <c r="BC46" s="239"/>
      <c r="BD46" s="239"/>
      <c r="BE46" s="239"/>
      <c r="BF46" s="239"/>
      <c r="BG46" s="239"/>
      <c r="BH46" s="239"/>
      <c r="BI46" s="239"/>
      <c r="BJ46" s="239"/>
      <c r="BK46" s="239"/>
      <c r="BL46" s="239"/>
      <c r="BM46" s="239"/>
      <c r="BN46" s="239"/>
      <c r="BO46" s="239"/>
      <c r="BP46" s="239"/>
      <c r="BQ46" s="239"/>
      <c r="BR46" s="239"/>
      <c r="BS46" s="239"/>
      <c r="BT46" s="238"/>
      <c r="BU46" s="238"/>
      <c r="BV46" s="238"/>
    </row>
    <row r="47" spans="1:74" ht="14.85" customHeight="1">
      <c r="A47" s="316"/>
      <c r="B47" s="300"/>
      <c r="C47" s="301"/>
      <c r="D47" s="301"/>
      <c r="E47" s="301"/>
      <c r="F47" s="301"/>
      <c r="G47" s="302"/>
      <c r="H47" s="264"/>
      <c r="I47" s="265"/>
      <c r="J47" s="265"/>
      <c r="K47" s="265"/>
      <c r="L47" s="10" t="s">
        <v>12</v>
      </c>
      <c r="M47" s="10" t="s">
        <v>13</v>
      </c>
      <c r="N47" s="265"/>
      <c r="O47" s="265"/>
      <c r="P47" s="265"/>
      <c r="Q47" s="265"/>
      <c r="R47" s="265"/>
      <c r="S47" s="265"/>
      <c r="T47" s="265"/>
      <c r="U47" s="265"/>
      <c r="V47" s="10" t="s">
        <v>14</v>
      </c>
      <c r="W47" s="10" t="s">
        <v>15</v>
      </c>
      <c r="X47" s="265"/>
      <c r="Y47" s="265"/>
      <c r="Z47" s="265"/>
      <c r="AA47" s="265"/>
      <c r="AB47" s="265"/>
      <c r="AC47" s="265"/>
      <c r="AD47" s="265"/>
      <c r="AE47" s="265"/>
      <c r="AF47" s="265"/>
      <c r="AG47" s="265"/>
      <c r="AH47" s="266"/>
      <c r="AI47" s="239"/>
      <c r="AJ47" s="238"/>
      <c r="AK47" s="238"/>
      <c r="AL47" s="253"/>
      <c r="AM47" s="238"/>
      <c r="AN47" s="238"/>
      <c r="AO47" s="238"/>
      <c r="AP47" s="238"/>
      <c r="AQ47" s="238"/>
      <c r="AR47" s="238"/>
      <c r="AS47" s="239"/>
      <c r="AT47" s="239"/>
      <c r="AU47" s="239"/>
      <c r="AV47" s="239"/>
      <c r="AW47" s="245"/>
      <c r="AX47" s="245"/>
      <c r="AY47" s="239"/>
      <c r="AZ47" s="239"/>
      <c r="BA47" s="239"/>
      <c r="BB47" s="239"/>
      <c r="BC47" s="246"/>
      <c r="BD47" s="245"/>
      <c r="BE47" s="239"/>
      <c r="BF47" s="238"/>
      <c r="BG47" s="239"/>
      <c r="BH47" s="238"/>
      <c r="BI47" s="239"/>
      <c r="BJ47" s="239"/>
      <c r="BK47" s="239"/>
      <c r="BL47" s="239"/>
      <c r="BM47" s="238"/>
      <c r="BN47" s="239"/>
      <c r="BO47" s="239"/>
      <c r="BP47" s="239"/>
      <c r="BQ47" s="239"/>
      <c r="BR47" s="239"/>
      <c r="BS47" s="239"/>
      <c r="BT47" s="238"/>
      <c r="BU47" s="238"/>
      <c r="BV47" s="238"/>
    </row>
    <row r="48" spans="1:74" ht="14.85" customHeight="1">
      <c r="A48" s="316"/>
      <c r="B48" s="303"/>
      <c r="C48" s="301"/>
      <c r="D48" s="301"/>
      <c r="E48" s="301"/>
      <c r="F48" s="301"/>
      <c r="G48" s="302"/>
      <c r="H48" s="264"/>
      <c r="I48" s="265"/>
      <c r="J48" s="265"/>
      <c r="K48" s="265"/>
      <c r="L48" s="10" t="s">
        <v>16</v>
      </c>
      <c r="M48" s="10" t="s">
        <v>17</v>
      </c>
      <c r="N48" s="265"/>
      <c r="O48" s="265"/>
      <c r="P48" s="265"/>
      <c r="Q48" s="265"/>
      <c r="R48" s="265"/>
      <c r="S48" s="265"/>
      <c r="T48" s="265"/>
      <c r="U48" s="265"/>
      <c r="V48" s="10" t="s">
        <v>18</v>
      </c>
      <c r="W48" s="10" t="s">
        <v>19</v>
      </c>
      <c r="X48" s="265"/>
      <c r="Y48" s="265"/>
      <c r="Z48" s="265"/>
      <c r="AA48" s="265"/>
      <c r="AB48" s="265"/>
      <c r="AC48" s="265"/>
      <c r="AD48" s="265"/>
      <c r="AE48" s="265"/>
      <c r="AF48" s="265"/>
      <c r="AG48" s="265"/>
      <c r="AH48" s="266"/>
      <c r="AI48" s="239"/>
      <c r="AJ48" s="238"/>
      <c r="AK48" s="238"/>
      <c r="AL48" s="253"/>
      <c r="AM48" s="238"/>
      <c r="AN48" s="238"/>
      <c r="AO48" s="238"/>
      <c r="AP48" s="238"/>
      <c r="AQ48" s="238"/>
      <c r="AR48" s="238"/>
      <c r="AS48" s="239"/>
      <c r="AT48" s="239"/>
      <c r="AU48" s="239"/>
      <c r="AV48" s="239"/>
      <c r="AW48" s="245"/>
      <c r="AX48" s="245"/>
      <c r="AY48" s="239"/>
      <c r="AZ48" s="239"/>
      <c r="BA48" s="239"/>
      <c r="BB48" s="239"/>
      <c r="BC48" s="246"/>
      <c r="BD48" s="245"/>
      <c r="BE48" s="239"/>
      <c r="BF48" s="238"/>
      <c r="BG48" s="239"/>
      <c r="BH48" s="238"/>
      <c r="BI48" s="239"/>
      <c r="BJ48" s="239"/>
      <c r="BK48" s="239"/>
      <c r="BL48" s="239"/>
      <c r="BM48" s="238"/>
      <c r="BN48" s="239"/>
      <c r="BO48" s="239"/>
      <c r="BP48" s="239"/>
      <c r="BQ48" s="239"/>
      <c r="BR48" s="239"/>
      <c r="BS48" s="239"/>
      <c r="BT48" s="238"/>
      <c r="BU48" s="238"/>
      <c r="BV48" s="238"/>
    </row>
    <row r="49" spans="1:74" ht="18.95" customHeight="1" thickBot="1">
      <c r="A49" s="317"/>
      <c r="B49" s="304"/>
      <c r="C49" s="305"/>
      <c r="D49" s="305"/>
      <c r="E49" s="305"/>
      <c r="F49" s="305"/>
      <c r="G49" s="306"/>
      <c r="H49" s="267"/>
      <c r="I49" s="268"/>
      <c r="J49" s="268"/>
      <c r="K49" s="268"/>
      <c r="L49" s="268"/>
      <c r="M49" s="268"/>
      <c r="N49" s="268"/>
      <c r="O49" s="268"/>
      <c r="P49" s="268"/>
      <c r="Q49" s="268"/>
      <c r="R49" s="268"/>
      <c r="S49" s="268"/>
      <c r="T49" s="268"/>
      <c r="U49" s="268"/>
      <c r="V49" s="268"/>
      <c r="W49" s="268"/>
      <c r="X49" s="268"/>
      <c r="Y49" s="268"/>
      <c r="Z49" s="268"/>
      <c r="AA49" s="268"/>
      <c r="AB49" s="268"/>
      <c r="AC49" s="268"/>
      <c r="AD49" s="268"/>
      <c r="AE49" s="268"/>
      <c r="AF49" s="268"/>
      <c r="AG49" s="268"/>
      <c r="AH49" s="269"/>
      <c r="AI49" s="239"/>
      <c r="AL49" s="253"/>
      <c r="AM49" s="238"/>
      <c r="AN49" s="238"/>
      <c r="AO49" s="238"/>
      <c r="AP49" s="238"/>
      <c r="AQ49" s="238"/>
      <c r="AR49" s="238"/>
      <c r="AS49" s="239"/>
      <c r="AT49" s="239"/>
      <c r="AU49" s="239"/>
      <c r="AV49" s="239"/>
      <c r="AW49" s="245"/>
      <c r="AX49" s="245"/>
      <c r="AY49" s="239"/>
      <c r="AZ49" s="239"/>
      <c r="BA49" s="239"/>
      <c r="BB49" s="239"/>
      <c r="BC49" s="245"/>
      <c r="BD49" s="245"/>
      <c r="BE49" s="239"/>
      <c r="BF49" s="238"/>
      <c r="BG49" s="239"/>
      <c r="BH49" s="238"/>
      <c r="BI49" s="239"/>
      <c r="BJ49" s="239"/>
      <c r="BK49" s="239"/>
      <c r="BL49" s="239"/>
      <c r="BM49" s="239"/>
      <c r="BN49" s="239"/>
      <c r="BO49" s="239"/>
      <c r="BP49" s="239"/>
      <c r="BQ49" s="239"/>
      <c r="BR49" s="239"/>
      <c r="BS49" s="239"/>
    </row>
    <row r="50" spans="1:74" ht="14.85" customHeight="1">
      <c r="A50" s="270" t="s">
        <v>372</v>
      </c>
      <c r="B50" s="273" t="s">
        <v>7</v>
      </c>
      <c r="C50" s="274"/>
      <c r="D50" s="274"/>
      <c r="E50" s="274"/>
      <c r="F50" s="274"/>
      <c r="G50" s="275"/>
      <c r="H50" s="276"/>
      <c r="I50" s="277"/>
      <c r="J50" s="277"/>
      <c r="K50" s="277"/>
      <c r="L50" s="277"/>
      <c r="M50" s="277"/>
      <c r="N50" s="277"/>
      <c r="O50" s="277"/>
      <c r="P50" s="277"/>
      <c r="Q50" s="277"/>
      <c r="R50" s="277"/>
      <c r="S50" s="277"/>
      <c r="T50" s="277"/>
      <c r="U50" s="278"/>
      <c r="V50" s="279" t="s">
        <v>373</v>
      </c>
      <c r="W50" s="280"/>
      <c r="X50" s="280"/>
      <c r="Y50" s="281"/>
      <c r="Z50" s="285"/>
      <c r="AA50" s="286"/>
      <c r="AB50" s="286"/>
      <c r="AC50" s="286"/>
      <c r="AD50" s="286"/>
      <c r="AE50" s="286"/>
      <c r="AF50" s="286"/>
      <c r="AG50" s="286"/>
      <c r="AH50" s="287"/>
      <c r="AI50" s="238"/>
      <c r="AL50" s="253"/>
      <c r="AM50" s="238"/>
      <c r="AN50" s="238"/>
      <c r="AO50" s="238"/>
      <c r="AP50" s="238"/>
      <c r="AQ50" s="238"/>
      <c r="AR50" s="238"/>
      <c r="AS50" s="238"/>
      <c r="AT50" s="238"/>
      <c r="AU50" s="238"/>
      <c r="AV50" s="238"/>
      <c r="AW50" s="238"/>
      <c r="AX50" s="238"/>
      <c r="AY50" s="238"/>
      <c r="AZ50" s="238"/>
      <c r="BA50" s="238"/>
      <c r="BB50" s="238"/>
      <c r="BC50" s="238"/>
      <c r="BD50" s="238"/>
      <c r="BE50" s="238"/>
      <c r="BF50" s="238"/>
      <c r="BG50" s="238"/>
      <c r="BH50" s="238"/>
      <c r="BI50" s="238"/>
      <c r="BJ50" s="238"/>
      <c r="BK50" s="238"/>
      <c r="BL50" s="238"/>
      <c r="BM50" s="238"/>
      <c r="BN50" s="238"/>
      <c r="BO50" s="238"/>
      <c r="BP50" s="238"/>
      <c r="BQ50" s="238"/>
      <c r="BR50" s="238"/>
      <c r="BS50" s="238"/>
    </row>
    <row r="51" spans="1:74" ht="28.5" customHeight="1">
      <c r="A51" s="271"/>
      <c r="B51" s="291" t="s">
        <v>374</v>
      </c>
      <c r="C51" s="292"/>
      <c r="D51" s="292"/>
      <c r="E51" s="292"/>
      <c r="F51" s="292"/>
      <c r="G51" s="293"/>
      <c r="H51" s="294"/>
      <c r="I51" s="295"/>
      <c r="J51" s="295"/>
      <c r="K51" s="295"/>
      <c r="L51" s="295"/>
      <c r="M51" s="295"/>
      <c r="N51" s="295"/>
      <c r="O51" s="295"/>
      <c r="P51" s="295"/>
      <c r="Q51" s="295"/>
      <c r="R51" s="295"/>
      <c r="S51" s="295"/>
      <c r="T51" s="295"/>
      <c r="U51" s="296"/>
      <c r="V51" s="282"/>
      <c r="W51" s="283"/>
      <c r="X51" s="283"/>
      <c r="Y51" s="284"/>
      <c r="Z51" s="288"/>
      <c r="AA51" s="289"/>
      <c r="AB51" s="289"/>
      <c r="AC51" s="289"/>
      <c r="AD51" s="289"/>
      <c r="AE51" s="289"/>
      <c r="AF51" s="289"/>
      <c r="AG51" s="289"/>
      <c r="AH51" s="290"/>
      <c r="AI51" s="238"/>
      <c r="AL51" s="253"/>
      <c r="AM51" s="238"/>
      <c r="AN51" s="238"/>
      <c r="AO51" s="238"/>
      <c r="AP51" s="238"/>
      <c r="AQ51" s="238"/>
      <c r="AR51" s="238"/>
      <c r="AS51" s="238"/>
      <c r="AT51" s="238"/>
      <c r="AU51" s="238"/>
      <c r="AV51" s="238"/>
      <c r="AW51" s="238"/>
      <c r="AX51" s="238"/>
      <c r="AY51" s="238"/>
      <c r="AZ51" s="238"/>
      <c r="BA51" s="238"/>
      <c r="BB51" s="238"/>
      <c r="BC51" s="238"/>
      <c r="BD51" s="238"/>
      <c r="BE51" s="238"/>
      <c r="BF51" s="238"/>
      <c r="BG51" s="238"/>
      <c r="BH51" s="238"/>
      <c r="BI51" s="238"/>
      <c r="BJ51" s="238"/>
      <c r="BK51" s="238"/>
      <c r="BL51" s="238"/>
      <c r="BM51" s="238"/>
      <c r="BN51" s="238"/>
      <c r="BO51" s="238"/>
      <c r="BP51" s="238"/>
      <c r="BQ51" s="238"/>
      <c r="BR51" s="238"/>
      <c r="BS51" s="238"/>
    </row>
    <row r="52" spans="1:74" ht="14.85" customHeight="1">
      <c r="A52" s="271"/>
      <c r="B52" s="297" t="s">
        <v>375</v>
      </c>
      <c r="C52" s="298"/>
      <c r="D52" s="298"/>
      <c r="E52" s="298"/>
      <c r="F52" s="298"/>
      <c r="G52" s="299"/>
      <c r="H52" s="307" t="s">
        <v>9</v>
      </c>
      <c r="I52" s="262"/>
      <c r="J52" s="262"/>
      <c r="K52" s="262"/>
      <c r="L52" s="261"/>
      <c r="M52" s="261"/>
      <c r="N52" s="228" t="s">
        <v>10</v>
      </c>
      <c r="O52" s="261"/>
      <c r="P52" s="261"/>
      <c r="Q52" s="7" t="s">
        <v>11</v>
      </c>
      <c r="R52" s="262"/>
      <c r="S52" s="262"/>
      <c r="T52" s="262"/>
      <c r="U52" s="262"/>
      <c r="V52" s="262"/>
      <c r="W52" s="262"/>
      <c r="X52" s="262"/>
      <c r="Y52" s="262"/>
      <c r="Z52" s="262"/>
      <c r="AA52" s="262"/>
      <c r="AB52" s="262"/>
      <c r="AC52" s="262"/>
      <c r="AD52" s="262"/>
      <c r="AE52" s="262"/>
      <c r="AF52" s="262"/>
      <c r="AG52" s="262"/>
      <c r="AH52" s="263"/>
      <c r="AI52" s="239"/>
      <c r="AJ52" s="238"/>
      <c r="AK52" s="238"/>
      <c r="AL52" s="253"/>
      <c r="AM52" s="238"/>
      <c r="AN52" s="238"/>
      <c r="AO52" s="238"/>
      <c r="AP52" s="238"/>
      <c r="AQ52" s="238"/>
      <c r="AR52" s="238"/>
      <c r="AS52" s="239"/>
      <c r="AT52" s="239"/>
      <c r="AU52" s="239"/>
      <c r="AV52" s="239"/>
      <c r="AW52" s="239"/>
      <c r="AX52" s="239"/>
      <c r="AY52" s="239"/>
      <c r="AZ52" s="239"/>
      <c r="BA52" s="239"/>
      <c r="BB52" s="239"/>
      <c r="BC52" s="239"/>
      <c r="BD52" s="239"/>
      <c r="BE52" s="239"/>
      <c r="BF52" s="239"/>
      <c r="BG52" s="239"/>
      <c r="BH52" s="239"/>
      <c r="BI52" s="239"/>
      <c r="BJ52" s="239"/>
      <c r="BK52" s="239"/>
      <c r="BL52" s="239"/>
      <c r="BM52" s="239"/>
      <c r="BN52" s="239"/>
      <c r="BO52" s="239"/>
      <c r="BP52" s="239"/>
      <c r="BQ52" s="239"/>
      <c r="BR52" s="239"/>
      <c r="BS52" s="239"/>
      <c r="BT52" s="238"/>
      <c r="BU52" s="238"/>
      <c r="BV52" s="238"/>
    </row>
    <row r="53" spans="1:74" ht="14.85" customHeight="1">
      <c r="A53" s="271"/>
      <c r="B53" s="300"/>
      <c r="C53" s="301"/>
      <c r="D53" s="301"/>
      <c r="E53" s="301"/>
      <c r="F53" s="301"/>
      <c r="G53" s="302"/>
      <c r="H53" s="264"/>
      <c r="I53" s="265"/>
      <c r="J53" s="265"/>
      <c r="K53" s="265"/>
      <c r="L53" s="10" t="s">
        <v>12</v>
      </c>
      <c r="M53" s="10" t="s">
        <v>13</v>
      </c>
      <c r="N53" s="265"/>
      <c r="O53" s="265"/>
      <c r="P53" s="265"/>
      <c r="Q53" s="265"/>
      <c r="R53" s="265"/>
      <c r="S53" s="265"/>
      <c r="T53" s="265"/>
      <c r="U53" s="265"/>
      <c r="V53" s="10" t="s">
        <v>14</v>
      </c>
      <c r="W53" s="10" t="s">
        <v>15</v>
      </c>
      <c r="X53" s="265"/>
      <c r="Y53" s="265"/>
      <c r="Z53" s="265"/>
      <c r="AA53" s="265"/>
      <c r="AB53" s="265"/>
      <c r="AC53" s="265"/>
      <c r="AD53" s="265"/>
      <c r="AE53" s="265"/>
      <c r="AF53" s="265"/>
      <c r="AG53" s="265"/>
      <c r="AH53" s="266"/>
      <c r="AI53" s="239"/>
      <c r="AJ53" s="238"/>
      <c r="AK53" s="238"/>
      <c r="AL53" s="253"/>
      <c r="AM53" s="238"/>
      <c r="AN53" s="238"/>
      <c r="AO53" s="238"/>
      <c r="AP53" s="238"/>
      <c r="AQ53" s="238"/>
      <c r="AR53" s="238"/>
      <c r="AS53" s="239"/>
      <c r="AT53" s="239"/>
      <c r="AU53" s="239"/>
      <c r="AV53" s="239"/>
      <c r="AW53" s="245"/>
      <c r="AX53" s="245"/>
      <c r="AY53" s="239"/>
      <c r="AZ53" s="239"/>
      <c r="BA53" s="239"/>
      <c r="BB53" s="239"/>
      <c r="BC53" s="246"/>
      <c r="BD53" s="245"/>
      <c r="BE53" s="239"/>
      <c r="BF53" s="238"/>
      <c r="BG53" s="239"/>
      <c r="BH53" s="238"/>
      <c r="BI53" s="239"/>
      <c r="BJ53" s="239"/>
      <c r="BK53" s="239"/>
      <c r="BL53" s="239"/>
      <c r="BM53" s="238"/>
      <c r="BN53" s="239"/>
      <c r="BO53" s="239"/>
      <c r="BP53" s="239"/>
      <c r="BQ53" s="239"/>
      <c r="BR53" s="239"/>
      <c r="BS53" s="239"/>
      <c r="BT53" s="238"/>
      <c r="BU53" s="238"/>
      <c r="BV53" s="238"/>
    </row>
    <row r="54" spans="1:74" ht="14.85" customHeight="1">
      <c r="A54" s="271"/>
      <c r="B54" s="303"/>
      <c r="C54" s="301"/>
      <c r="D54" s="301"/>
      <c r="E54" s="301"/>
      <c r="F54" s="301"/>
      <c r="G54" s="302"/>
      <c r="H54" s="264"/>
      <c r="I54" s="265"/>
      <c r="J54" s="265"/>
      <c r="K54" s="265"/>
      <c r="L54" s="10" t="s">
        <v>16</v>
      </c>
      <c r="M54" s="10" t="s">
        <v>17</v>
      </c>
      <c r="N54" s="265"/>
      <c r="O54" s="265"/>
      <c r="P54" s="265"/>
      <c r="Q54" s="265"/>
      <c r="R54" s="265"/>
      <c r="S54" s="265"/>
      <c r="T54" s="265"/>
      <c r="U54" s="265"/>
      <c r="V54" s="10" t="s">
        <v>18</v>
      </c>
      <c r="W54" s="10" t="s">
        <v>19</v>
      </c>
      <c r="X54" s="265"/>
      <c r="Y54" s="265"/>
      <c r="Z54" s="265"/>
      <c r="AA54" s="265"/>
      <c r="AB54" s="265"/>
      <c r="AC54" s="265"/>
      <c r="AD54" s="265"/>
      <c r="AE54" s="265"/>
      <c r="AF54" s="265"/>
      <c r="AG54" s="265"/>
      <c r="AH54" s="266"/>
      <c r="AI54" s="239"/>
      <c r="AJ54" s="238"/>
      <c r="AK54" s="238"/>
      <c r="AL54" s="253"/>
      <c r="AM54" s="238"/>
      <c r="AN54" s="238"/>
      <c r="AO54" s="238"/>
      <c r="AP54" s="238"/>
      <c r="AQ54" s="238"/>
      <c r="AR54" s="238"/>
      <c r="AS54" s="239"/>
      <c r="AT54" s="239"/>
      <c r="AU54" s="239"/>
      <c r="AV54" s="239"/>
      <c r="AW54" s="245"/>
      <c r="AX54" s="245"/>
      <c r="AY54" s="239"/>
      <c r="AZ54" s="239"/>
      <c r="BA54" s="239"/>
      <c r="BB54" s="239"/>
      <c r="BC54" s="246"/>
      <c r="BD54" s="245"/>
      <c r="BE54" s="239"/>
      <c r="BF54" s="238"/>
      <c r="BG54" s="239"/>
      <c r="BH54" s="238"/>
      <c r="BI54" s="239"/>
      <c r="BJ54" s="239"/>
      <c r="BK54" s="239"/>
      <c r="BL54" s="239"/>
      <c r="BM54" s="238"/>
      <c r="BN54" s="239"/>
      <c r="BO54" s="239"/>
      <c r="BP54" s="239"/>
      <c r="BQ54" s="239"/>
      <c r="BR54" s="239"/>
      <c r="BS54" s="239"/>
      <c r="BT54" s="238"/>
      <c r="BU54" s="238"/>
      <c r="BV54" s="238"/>
    </row>
    <row r="55" spans="1:74" ht="18.95" customHeight="1" thickBot="1">
      <c r="A55" s="272"/>
      <c r="B55" s="304"/>
      <c r="C55" s="305"/>
      <c r="D55" s="305"/>
      <c r="E55" s="305"/>
      <c r="F55" s="305"/>
      <c r="G55" s="306"/>
      <c r="H55" s="254"/>
      <c r="I55" s="255"/>
      <c r="J55" s="255"/>
      <c r="K55" s="255"/>
      <c r="L55" s="255"/>
      <c r="M55" s="255"/>
      <c r="N55" s="255"/>
      <c r="O55" s="255"/>
      <c r="P55" s="255"/>
      <c r="Q55" s="255"/>
      <c r="R55" s="255"/>
      <c r="S55" s="255"/>
      <c r="T55" s="255"/>
      <c r="U55" s="255"/>
      <c r="V55" s="255"/>
      <c r="W55" s="255"/>
      <c r="X55" s="255"/>
      <c r="Y55" s="255"/>
      <c r="Z55" s="255"/>
      <c r="AA55" s="255"/>
      <c r="AB55" s="255"/>
      <c r="AC55" s="255"/>
      <c r="AD55" s="255"/>
      <c r="AE55" s="255"/>
      <c r="AF55" s="255"/>
      <c r="AG55" s="255"/>
      <c r="AH55" s="256"/>
      <c r="AI55" s="239"/>
      <c r="AL55" s="253"/>
      <c r="AM55" s="238"/>
      <c r="AN55" s="238"/>
      <c r="AO55" s="238"/>
      <c r="AP55" s="238"/>
      <c r="AQ55" s="238"/>
      <c r="AR55" s="238"/>
      <c r="AS55" s="239"/>
      <c r="AT55" s="239"/>
      <c r="AU55" s="239"/>
      <c r="AV55" s="239"/>
      <c r="AW55" s="245"/>
      <c r="AX55" s="245"/>
      <c r="AY55" s="239"/>
      <c r="AZ55" s="239"/>
      <c r="BA55" s="239"/>
      <c r="BB55" s="239"/>
      <c r="BC55" s="245"/>
      <c r="BD55" s="245"/>
      <c r="BE55" s="239"/>
      <c r="BF55" s="238"/>
      <c r="BG55" s="239"/>
      <c r="BH55" s="238"/>
      <c r="BI55" s="239"/>
      <c r="BJ55" s="239"/>
      <c r="BK55" s="239"/>
      <c r="BL55" s="239"/>
      <c r="BM55" s="239"/>
      <c r="BN55" s="239"/>
      <c r="BO55" s="239"/>
      <c r="BP55" s="239"/>
      <c r="BQ55" s="239"/>
      <c r="BR55" s="239"/>
      <c r="BS55" s="239"/>
    </row>
    <row r="56" spans="1:74" ht="14.85" customHeight="1">
      <c r="A56" s="4" t="s">
        <v>376</v>
      </c>
      <c r="C56" s="257" t="s">
        <v>377</v>
      </c>
      <c r="D56" s="259" t="s">
        <v>378</v>
      </c>
      <c r="E56" s="259"/>
      <c r="F56" s="259"/>
      <c r="G56" s="259"/>
      <c r="H56" s="259"/>
      <c r="I56" s="259"/>
      <c r="J56" s="259"/>
      <c r="K56" s="259"/>
      <c r="L56" s="259"/>
      <c r="M56" s="259"/>
      <c r="N56" s="259"/>
      <c r="O56" s="259"/>
      <c r="P56" s="259"/>
      <c r="Q56" s="259"/>
      <c r="R56" s="259"/>
      <c r="S56" s="259"/>
      <c r="T56" s="259"/>
      <c r="U56" s="259"/>
      <c r="V56" s="259"/>
      <c r="W56" s="259"/>
      <c r="X56" s="259"/>
      <c r="Y56" s="259"/>
      <c r="Z56" s="259"/>
      <c r="AA56" s="259"/>
      <c r="AB56" s="259"/>
      <c r="AC56" s="259"/>
      <c r="AD56" s="259"/>
      <c r="AE56" s="259"/>
      <c r="AF56" s="259"/>
      <c r="AG56" s="259"/>
      <c r="AH56" s="259"/>
    </row>
    <row r="57" spans="1:74" ht="14.85" customHeight="1">
      <c r="C57" s="258"/>
      <c r="D57" s="260"/>
      <c r="E57" s="260"/>
      <c r="F57" s="260"/>
      <c r="G57" s="260"/>
      <c r="H57" s="260"/>
      <c r="I57" s="260"/>
      <c r="J57" s="260"/>
      <c r="K57" s="260"/>
      <c r="L57" s="260"/>
      <c r="M57" s="260"/>
      <c r="N57" s="260"/>
      <c r="O57" s="260"/>
      <c r="P57" s="260"/>
      <c r="Q57" s="260"/>
      <c r="R57" s="260"/>
      <c r="S57" s="260"/>
      <c r="T57" s="260"/>
      <c r="U57" s="260"/>
      <c r="V57" s="260"/>
      <c r="W57" s="260"/>
      <c r="X57" s="260"/>
      <c r="Y57" s="260"/>
      <c r="Z57" s="260"/>
      <c r="AA57" s="260"/>
      <c r="AB57" s="260"/>
      <c r="AC57" s="260"/>
      <c r="AD57" s="260"/>
      <c r="AE57" s="260"/>
      <c r="AF57" s="260"/>
      <c r="AG57" s="260"/>
      <c r="AH57" s="260"/>
    </row>
    <row r="58" spans="1:74" ht="14.85" customHeight="1">
      <c r="C58" s="258"/>
      <c r="D58" s="260"/>
      <c r="E58" s="260"/>
      <c r="F58" s="260"/>
      <c r="G58" s="260"/>
      <c r="H58" s="260"/>
      <c r="I58" s="260"/>
      <c r="J58" s="260"/>
      <c r="K58" s="260"/>
      <c r="L58" s="260"/>
      <c r="M58" s="260"/>
      <c r="N58" s="260"/>
      <c r="O58" s="260"/>
      <c r="P58" s="260"/>
      <c r="Q58" s="260"/>
      <c r="R58" s="260"/>
      <c r="S58" s="260"/>
      <c r="T58" s="260"/>
      <c r="U58" s="260"/>
      <c r="V58" s="260"/>
      <c r="W58" s="260"/>
      <c r="X58" s="260"/>
      <c r="Y58" s="260"/>
      <c r="Z58" s="260"/>
      <c r="AA58" s="260"/>
      <c r="AB58" s="260"/>
      <c r="AC58" s="260"/>
      <c r="AD58" s="260"/>
      <c r="AE58" s="260"/>
      <c r="AF58" s="260"/>
      <c r="AG58" s="260"/>
      <c r="AH58" s="260"/>
    </row>
    <row r="59" spans="1:74" ht="14.85" customHeight="1">
      <c r="C59" s="258"/>
      <c r="D59" s="260"/>
      <c r="E59" s="260"/>
      <c r="F59" s="260"/>
      <c r="G59" s="260"/>
      <c r="H59" s="260"/>
      <c r="I59" s="260"/>
      <c r="J59" s="260"/>
      <c r="K59" s="260"/>
      <c r="L59" s="260"/>
      <c r="M59" s="260"/>
      <c r="N59" s="260"/>
      <c r="O59" s="260"/>
      <c r="P59" s="260"/>
      <c r="Q59" s="260"/>
      <c r="R59" s="260"/>
      <c r="S59" s="260"/>
      <c r="T59" s="260"/>
      <c r="U59" s="260"/>
      <c r="V59" s="260"/>
      <c r="W59" s="260"/>
      <c r="X59" s="260"/>
      <c r="Y59" s="260"/>
      <c r="Z59" s="260"/>
      <c r="AA59" s="260"/>
      <c r="AB59" s="260"/>
      <c r="AC59" s="260"/>
      <c r="AD59" s="260"/>
      <c r="AE59" s="260"/>
      <c r="AF59" s="260"/>
      <c r="AG59" s="260"/>
      <c r="AH59" s="260"/>
    </row>
    <row r="60" spans="1:74" ht="14.85" customHeight="1">
      <c r="C60" s="258"/>
      <c r="D60" s="260"/>
      <c r="E60" s="260"/>
      <c r="F60" s="260"/>
      <c r="G60" s="260"/>
      <c r="H60" s="260"/>
      <c r="I60" s="260"/>
      <c r="J60" s="260"/>
      <c r="K60" s="260"/>
      <c r="L60" s="260"/>
      <c r="M60" s="260"/>
      <c r="N60" s="260"/>
      <c r="O60" s="260"/>
      <c r="P60" s="260"/>
      <c r="Q60" s="260"/>
      <c r="R60" s="260"/>
      <c r="S60" s="260"/>
      <c r="T60" s="260"/>
      <c r="U60" s="260"/>
      <c r="V60" s="260"/>
      <c r="W60" s="260"/>
      <c r="X60" s="260"/>
      <c r="Y60" s="260"/>
      <c r="Z60" s="260"/>
      <c r="AA60" s="260"/>
      <c r="AB60" s="260"/>
      <c r="AC60" s="260"/>
      <c r="AD60" s="260"/>
      <c r="AE60" s="260"/>
      <c r="AF60" s="260"/>
      <c r="AG60" s="260"/>
      <c r="AH60" s="260"/>
    </row>
    <row r="61" spans="1:74" ht="14.85" customHeight="1">
      <c r="C61" s="258"/>
      <c r="D61" s="260"/>
      <c r="E61" s="260"/>
      <c r="F61" s="260"/>
      <c r="G61" s="260"/>
      <c r="H61" s="260"/>
      <c r="I61" s="260"/>
      <c r="J61" s="260"/>
      <c r="K61" s="260"/>
      <c r="L61" s="260"/>
      <c r="M61" s="260"/>
      <c r="N61" s="260"/>
      <c r="O61" s="260"/>
      <c r="P61" s="260"/>
      <c r="Q61" s="260"/>
      <c r="R61" s="260"/>
      <c r="S61" s="260"/>
      <c r="T61" s="260"/>
      <c r="U61" s="260"/>
      <c r="V61" s="260"/>
      <c r="W61" s="260"/>
      <c r="X61" s="260"/>
      <c r="Y61" s="260"/>
      <c r="Z61" s="260"/>
      <c r="AA61" s="260"/>
      <c r="AB61" s="260"/>
      <c r="AC61" s="260"/>
      <c r="AD61" s="260"/>
      <c r="AE61" s="260"/>
      <c r="AF61" s="260"/>
      <c r="AG61" s="260"/>
      <c r="AH61" s="260"/>
    </row>
    <row r="62" spans="1:74" ht="14.85" customHeight="1">
      <c r="A62" s="238"/>
      <c r="C62" s="258"/>
      <c r="D62" s="260"/>
      <c r="E62" s="260"/>
      <c r="F62" s="260"/>
      <c r="G62" s="260"/>
      <c r="H62" s="260"/>
      <c r="I62" s="260"/>
      <c r="J62" s="260"/>
      <c r="K62" s="260"/>
      <c r="L62" s="260"/>
      <c r="M62" s="260"/>
      <c r="N62" s="260"/>
      <c r="O62" s="260"/>
      <c r="P62" s="260"/>
      <c r="Q62" s="260"/>
      <c r="R62" s="260"/>
      <c r="S62" s="260"/>
      <c r="T62" s="260"/>
      <c r="U62" s="260"/>
      <c r="V62" s="260"/>
      <c r="W62" s="260"/>
      <c r="X62" s="260"/>
      <c r="Y62" s="260"/>
      <c r="Z62" s="260"/>
      <c r="AA62" s="260"/>
      <c r="AB62" s="260"/>
      <c r="AC62" s="260"/>
      <c r="AD62" s="260"/>
      <c r="AE62" s="260"/>
      <c r="AF62" s="260"/>
      <c r="AG62" s="260"/>
      <c r="AH62" s="260"/>
    </row>
    <row r="63" spans="1:74" ht="14.85" customHeight="1">
      <c r="A63" s="238"/>
      <c r="C63" s="258"/>
      <c r="D63" s="260"/>
      <c r="E63" s="260"/>
      <c r="F63" s="260"/>
      <c r="G63" s="260"/>
      <c r="H63" s="260"/>
      <c r="I63" s="260"/>
      <c r="J63" s="260"/>
      <c r="K63" s="260"/>
      <c r="L63" s="260"/>
      <c r="M63" s="260"/>
      <c r="N63" s="260"/>
      <c r="O63" s="260"/>
      <c r="P63" s="260"/>
      <c r="Q63" s="260"/>
      <c r="R63" s="260"/>
      <c r="S63" s="260"/>
      <c r="T63" s="260"/>
      <c r="U63" s="260"/>
      <c r="V63" s="260"/>
      <c r="W63" s="260"/>
      <c r="X63" s="260"/>
      <c r="Y63" s="260"/>
      <c r="Z63" s="260"/>
      <c r="AA63" s="260"/>
      <c r="AB63" s="260"/>
      <c r="AC63" s="260"/>
      <c r="AD63" s="260"/>
      <c r="AE63" s="260"/>
      <c r="AF63" s="260"/>
      <c r="AG63" s="260"/>
      <c r="AH63" s="260"/>
    </row>
    <row r="64" spans="1:74" ht="14.85" customHeight="1">
      <c r="A64" s="238"/>
      <c r="C64" s="258"/>
      <c r="D64" s="260"/>
      <c r="E64" s="260"/>
      <c r="F64" s="260"/>
      <c r="G64" s="260"/>
      <c r="H64" s="260"/>
      <c r="I64" s="260"/>
      <c r="J64" s="260"/>
      <c r="K64" s="260"/>
      <c r="L64" s="260"/>
      <c r="M64" s="260"/>
      <c r="N64" s="260"/>
      <c r="O64" s="260"/>
      <c r="P64" s="260"/>
      <c r="Q64" s="260"/>
      <c r="R64" s="260"/>
      <c r="S64" s="260"/>
      <c r="T64" s="260"/>
      <c r="U64" s="260"/>
      <c r="V64" s="260"/>
      <c r="W64" s="260"/>
      <c r="X64" s="260"/>
      <c r="Y64" s="260"/>
      <c r="Z64" s="260"/>
      <c r="AA64" s="260"/>
      <c r="AB64" s="260"/>
      <c r="AC64" s="260"/>
      <c r="AD64" s="260"/>
      <c r="AE64" s="260"/>
      <c r="AF64" s="260"/>
      <c r="AG64" s="260"/>
      <c r="AH64" s="260"/>
    </row>
    <row r="65" spans="1:3" ht="14.85" customHeight="1">
      <c r="A65" s="238"/>
      <c r="C65" s="258"/>
    </row>
    <row r="66" spans="1:3" ht="14.85" customHeight="1">
      <c r="A66" s="238"/>
    </row>
    <row r="67" spans="1:3" ht="14.85" customHeight="1">
      <c r="A67" s="238"/>
    </row>
    <row r="68" spans="1:3" ht="14.85" customHeight="1">
      <c r="A68" s="238"/>
    </row>
    <row r="69" spans="1:3" ht="14.85" customHeight="1">
      <c r="A69" s="238"/>
    </row>
    <row r="70" spans="1:3" ht="14.85" customHeight="1">
      <c r="A70" s="238"/>
    </row>
    <row r="71" spans="1:3" ht="14.85" customHeight="1">
      <c r="A71" s="238"/>
    </row>
    <row r="72" spans="1:3" ht="14.85" customHeight="1">
      <c r="A72" s="238"/>
    </row>
    <row r="73" spans="1:3" ht="14.85" customHeight="1">
      <c r="A73" s="238"/>
    </row>
    <row r="74" spans="1:3" ht="14.85" customHeight="1">
      <c r="A74" s="238"/>
    </row>
    <row r="75" spans="1:3" ht="14.85" customHeight="1">
      <c r="A75" s="238"/>
    </row>
    <row r="76" spans="1:3" ht="14.85" customHeight="1">
      <c r="A76" s="238"/>
    </row>
    <row r="77" spans="1:3" ht="14.85" customHeight="1">
      <c r="A77" s="238"/>
    </row>
    <row r="78" spans="1:3" ht="14.85" customHeight="1">
      <c r="A78" s="238"/>
    </row>
    <row r="79" spans="1:3" ht="14.85" customHeight="1">
      <c r="A79" s="238"/>
    </row>
    <row r="80" spans="1:3" ht="14.85" customHeight="1">
      <c r="A80" s="238"/>
    </row>
    <row r="81" spans="1:1" ht="14.85" customHeight="1">
      <c r="A81" s="238"/>
    </row>
    <row r="82" spans="1:1" ht="14.85" customHeight="1">
      <c r="A82" s="238"/>
    </row>
    <row r="83" spans="1:1" ht="14.85" customHeight="1">
      <c r="A83" s="238"/>
    </row>
    <row r="84" spans="1:1" ht="14.85" customHeight="1">
      <c r="A84" s="238"/>
    </row>
    <row r="85" spans="1:1" ht="14.85" customHeight="1">
      <c r="A85" s="238"/>
    </row>
    <row r="86" spans="1:1" ht="14.85" customHeight="1">
      <c r="A86" s="238"/>
    </row>
    <row r="87" spans="1:1" ht="14.85" customHeight="1">
      <c r="A87" s="238"/>
    </row>
    <row r="88" spans="1:1" ht="14.85" customHeight="1">
      <c r="A88" s="238"/>
    </row>
    <row r="89" spans="1:1" ht="14.85" customHeight="1">
      <c r="A89" s="238"/>
    </row>
    <row r="90" spans="1:1" ht="14.85" customHeight="1">
      <c r="A90" s="238"/>
    </row>
    <row r="91" spans="1:1" ht="14.85" customHeight="1">
      <c r="A91" s="238"/>
    </row>
    <row r="92" spans="1:1" ht="14.85" customHeight="1">
      <c r="A92" s="238"/>
    </row>
    <row r="93" spans="1:1" ht="14.85" customHeight="1">
      <c r="A93" s="238"/>
    </row>
    <row r="94" spans="1:1" ht="14.85" customHeight="1">
      <c r="A94" s="238"/>
    </row>
    <row r="95" spans="1:1" ht="14.85" customHeight="1">
      <c r="A95" s="238"/>
    </row>
    <row r="96" spans="1:1" ht="14.85" customHeight="1">
      <c r="A96" s="238"/>
    </row>
    <row r="97" spans="1:1" ht="14.85" customHeight="1">
      <c r="A97" s="238"/>
    </row>
    <row r="98" spans="1:1" ht="14.85" customHeight="1">
      <c r="A98" s="238"/>
    </row>
    <row r="99" spans="1:1" ht="14.85" customHeight="1">
      <c r="A99" s="238"/>
    </row>
    <row r="100" spans="1:1" ht="14.85" customHeight="1">
      <c r="A100" s="238"/>
    </row>
    <row r="101" spans="1:1" ht="14.85" customHeight="1">
      <c r="A101" s="238"/>
    </row>
    <row r="102" spans="1:1" ht="14.85" customHeight="1">
      <c r="A102" s="238"/>
    </row>
    <row r="103" spans="1:1" ht="14.85" customHeight="1">
      <c r="A103" s="238"/>
    </row>
    <row r="104" spans="1:1" ht="14.85" customHeight="1">
      <c r="A104" s="238"/>
    </row>
    <row r="105" spans="1:1" ht="14.85" customHeight="1">
      <c r="A105" s="238"/>
    </row>
    <row r="106" spans="1:1" ht="14.85" customHeight="1">
      <c r="A106" s="238"/>
    </row>
    <row r="107" spans="1:1" ht="14.85" customHeight="1">
      <c r="A107" s="238"/>
    </row>
    <row r="108" spans="1:1" ht="14.85" customHeight="1">
      <c r="A108" s="238"/>
    </row>
    <row r="109" spans="1:1" ht="14.85" customHeight="1">
      <c r="A109" s="238"/>
    </row>
    <row r="110" spans="1:1" ht="14.85" customHeight="1">
      <c r="A110" s="238"/>
    </row>
    <row r="111" spans="1:1" ht="14.85" customHeight="1">
      <c r="A111" s="238"/>
    </row>
    <row r="112" spans="1:1" ht="14.85" customHeight="1">
      <c r="A112" s="238"/>
    </row>
    <row r="113" spans="1:1" ht="14.85" customHeight="1">
      <c r="A113" s="238"/>
    </row>
    <row r="114" spans="1:1" ht="14.85" customHeight="1">
      <c r="A114" s="238"/>
    </row>
    <row r="115" spans="1:1" ht="14.85" customHeight="1">
      <c r="A115" s="238"/>
    </row>
    <row r="116" spans="1:1" ht="14.85" customHeight="1">
      <c r="A116" s="238"/>
    </row>
    <row r="117" spans="1:1" ht="14.85" customHeight="1">
      <c r="A117" s="238"/>
    </row>
    <row r="118" spans="1:1" ht="14.85" customHeight="1">
      <c r="A118" s="238"/>
    </row>
    <row r="119" spans="1:1" ht="14.85" customHeight="1">
      <c r="A119" s="238"/>
    </row>
    <row r="120" spans="1:1" ht="14.85" customHeight="1">
      <c r="A120" s="238"/>
    </row>
    <row r="121" spans="1:1" ht="14.85" customHeight="1">
      <c r="A121" s="238"/>
    </row>
    <row r="122" spans="1:1" ht="14.85" customHeight="1">
      <c r="A122" s="238"/>
    </row>
    <row r="123" spans="1:1" ht="14.85" customHeight="1">
      <c r="A123" s="238"/>
    </row>
    <row r="124" spans="1:1" ht="14.85" customHeight="1">
      <c r="A124" s="238"/>
    </row>
    <row r="125" spans="1:1" ht="14.85" customHeight="1">
      <c r="A125" s="238"/>
    </row>
    <row r="126" spans="1:1" ht="14.85" customHeight="1">
      <c r="A126" s="238"/>
    </row>
    <row r="127" spans="1:1" ht="14.85" customHeight="1">
      <c r="A127" s="238"/>
    </row>
    <row r="128" spans="1:1" ht="14.85" customHeight="1">
      <c r="A128" s="238"/>
    </row>
    <row r="129" spans="1:1" ht="14.85" customHeight="1">
      <c r="A129" s="238"/>
    </row>
    <row r="130" spans="1:1" ht="14.85" customHeight="1">
      <c r="A130" s="238"/>
    </row>
    <row r="131" spans="1:1" ht="14.85" customHeight="1">
      <c r="A131" s="238"/>
    </row>
    <row r="132" spans="1:1" ht="14.85" customHeight="1">
      <c r="A132" s="238"/>
    </row>
    <row r="133" spans="1:1" ht="14.85" customHeight="1">
      <c r="A133" s="238"/>
    </row>
    <row r="134" spans="1:1" ht="14.85" customHeight="1">
      <c r="A134" s="238"/>
    </row>
    <row r="135" spans="1:1" ht="14.85" customHeight="1">
      <c r="A135" s="238"/>
    </row>
    <row r="136" spans="1:1" ht="14.85" customHeight="1">
      <c r="A136" s="238"/>
    </row>
    <row r="137" spans="1:1" ht="14.85" customHeight="1">
      <c r="A137" s="238"/>
    </row>
    <row r="138" spans="1:1" ht="14.85" customHeight="1">
      <c r="A138" s="238"/>
    </row>
    <row r="139" spans="1:1" ht="14.85" customHeight="1">
      <c r="A139" s="238"/>
    </row>
    <row r="140" spans="1:1" ht="14.85" customHeight="1">
      <c r="A140" s="238"/>
    </row>
    <row r="141" spans="1:1" ht="14.85" customHeight="1">
      <c r="A141" s="238"/>
    </row>
    <row r="142" spans="1:1" ht="14.85" customHeight="1">
      <c r="A142" s="238"/>
    </row>
    <row r="143" spans="1:1" ht="14.85" customHeight="1">
      <c r="A143" s="238"/>
    </row>
    <row r="144" spans="1:1" ht="14.85" customHeight="1">
      <c r="A144" s="238"/>
    </row>
    <row r="145" spans="1:1" ht="14.85" customHeight="1">
      <c r="A145" s="238"/>
    </row>
    <row r="146" spans="1:1" ht="14.85" customHeight="1">
      <c r="A146" s="238"/>
    </row>
    <row r="147" spans="1:1" ht="14.85" customHeight="1">
      <c r="A147" s="238"/>
    </row>
    <row r="148" spans="1:1" ht="14.85" customHeight="1">
      <c r="A148" s="238"/>
    </row>
    <row r="149" spans="1:1" ht="14.85" customHeight="1">
      <c r="A149" s="238"/>
    </row>
    <row r="150" spans="1:1" ht="14.85" customHeight="1">
      <c r="A150" s="238"/>
    </row>
    <row r="151" spans="1:1" ht="14.85" customHeight="1">
      <c r="A151" s="238"/>
    </row>
    <row r="152" spans="1:1" ht="14.85" customHeight="1">
      <c r="A152" s="238"/>
    </row>
    <row r="153" spans="1:1" ht="14.85" customHeight="1">
      <c r="A153" s="238"/>
    </row>
    <row r="154" spans="1:1" ht="14.85" customHeight="1">
      <c r="A154" s="238"/>
    </row>
  </sheetData>
  <mergeCells count="107">
    <mergeCell ref="A7:AH7"/>
    <mergeCell ref="Y9:AA9"/>
    <mergeCell ref="AC9:AD9"/>
    <mergeCell ref="AF9:AG9"/>
    <mergeCell ref="A10:E11"/>
    <mergeCell ref="F10:K11"/>
    <mergeCell ref="P11:S12"/>
    <mergeCell ref="T11:AH12"/>
    <mergeCell ref="P13:S14"/>
    <mergeCell ref="T13:AH14"/>
    <mergeCell ref="P15:U16"/>
    <mergeCell ref="V15:AH16"/>
    <mergeCell ref="S20:U20"/>
    <mergeCell ref="A21:A34"/>
    <mergeCell ref="B21:G21"/>
    <mergeCell ref="H21:AH21"/>
    <mergeCell ref="X24:AH25"/>
    <mergeCell ref="H26:AH26"/>
    <mergeCell ref="B27:G28"/>
    <mergeCell ref="H27:J27"/>
    <mergeCell ref="K27:P27"/>
    <mergeCell ref="S27:U27"/>
    <mergeCell ref="V27:X27"/>
    <mergeCell ref="Y27:AH27"/>
    <mergeCell ref="H28:J28"/>
    <mergeCell ref="K28:AH28"/>
    <mergeCell ref="AL21:AL34"/>
    <mergeCell ref="B22:G22"/>
    <mergeCell ref="H22:AH22"/>
    <mergeCell ref="B23:G26"/>
    <mergeCell ref="H23:K23"/>
    <mergeCell ref="L23:M23"/>
    <mergeCell ref="O23:P23"/>
    <mergeCell ref="R23:AH23"/>
    <mergeCell ref="H24:K25"/>
    <mergeCell ref="N24:U25"/>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H32:K33"/>
    <mergeCell ref="N32:U33"/>
    <mergeCell ref="X32:AH33"/>
    <mergeCell ref="H34:AH34"/>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B46:G49"/>
    <mergeCell ref="H46:K46"/>
    <mergeCell ref="L46:M46"/>
    <mergeCell ref="O46:P46"/>
    <mergeCell ref="R46:AH46"/>
    <mergeCell ref="H47:K48"/>
    <mergeCell ref="N47:U48"/>
    <mergeCell ref="X47:AH48"/>
    <mergeCell ref="H49:AH49"/>
    <mergeCell ref="A50:A55"/>
    <mergeCell ref="B50:G50"/>
    <mergeCell ref="H50:U50"/>
    <mergeCell ref="V50:Y51"/>
    <mergeCell ref="Z50:AH51"/>
    <mergeCell ref="B51:G51"/>
    <mergeCell ref="H51:U51"/>
    <mergeCell ref="B52:G55"/>
    <mergeCell ref="H52:K52"/>
    <mergeCell ref="H55:AH55"/>
    <mergeCell ref="C56:C65"/>
    <mergeCell ref="D56:AH64"/>
    <mergeCell ref="L52:M52"/>
    <mergeCell ref="O52:P52"/>
    <mergeCell ref="R52:AH52"/>
    <mergeCell ref="H53:K54"/>
    <mergeCell ref="N53:U54"/>
    <mergeCell ref="X53:AH54"/>
  </mergeCells>
  <phoneticPr fontId="4"/>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topLeftCell="B1" zoomScale="130" zoomScaleNormal="130" workbookViewId="0">
      <selection activeCell="C12" sqref="C12"/>
    </sheetView>
  </sheetViews>
  <sheetFormatPr defaultColWidth="7" defaultRowHeight="13.5"/>
  <cols>
    <col min="1" max="1" width="0.75" style="58" customWidth="1"/>
    <col min="2" max="2" width="5.875" style="58" customWidth="1"/>
    <col min="3" max="3" width="83.125" style="59" customWidth="1"/>
    <col min="4" max="4" width="0.75" style="58" customWidth="1"/>
    <col min="5" max="10" width="7" style="58"/>
    <col min="11" max="11" width="6.5" style="58" customWidth="1"/>
    <col min="12" max="16384" width="7" style="58"/>
  </cols>
  <sheetData>
    <row r="1" spans="2:3">
      <c r="B1" s="58" t="s">
        <v>116</v>
      </c>
      <c r="C1" s="58"/>
    </row>
    <row r="2" spans="2:3">
      <c r="C2" s="58" t="s">
        <v>117</v>
      </c>
    </row>
    <row r="3" spans="2:3" ht="6" customHeight="1"/>
    <row r="4" spans="2:3">
      <c r="B4" s="60" t="s">
        <v>118</v>
      </c>
      <c r="C4" s="61" t="s">
        <v>119</v>
      </c>
    </row>
    <row r="5" spans="2:3" ht="21">
      <c r="B5" s="62" t="s">
        <v>120</v>
      </c>
      <c r="C5" s="63" t="s">
        <v>121</v>
      </c>
    </row>
    <row r="6" spans="2:3" ht="21">
      <c r="B6" s="62" t="s">
        <v>122</v>
      </c>
      <c r="C6" s="63" t="s">
        <v>123</v>
      </c>
    </row>
    <row r="7" spans="2:3" ht="21">
      <c r="B7" s="62" t="s">
        <v>124</v>
      </c>
      <c r="C7" s="63" t="s">
        <v>125</v>
      </c>
    </row>
    <row r="8" spans="2:3">
      <c r="B8" s="62" t="s">
        <v>126</v>
      </c>
      <c r="C8" s="63" t="s">
        <v>127</v>
      </c>
    </row>
    <row r="9" spans="2:3" ht="21">
      <c r="B9" s="62" t="s">
        <v>128</v>
      </c>
      <c r="C9" s="63" t="s">
        <v>129</v>
      </c>
    </row>
    <row r="10" spans="2:3" ht="21">
      <c r="B10" s="62" t="s">
        <v>130</v>
      </c>
      <c r="C10" s="63" t="s">
        <v>131</v>
      </c>
    </row>
    <row r="11" spans="2:3" ht="31.5">
      <c r="B11" s="62" t="s">
        <v>132</v>
      </c>
      <c r="C11" s="63" t="s">
        <v>133</v>
      </c>
    </row>
    <row r="12" spans="2:3" ht="105">
      <c r="B12" s="62" t="s">
        <v>134</v>
      </c>
      <c r="C12" s="63" t="s">
        <v>135</v>
      </c>
    </row>
    <row r="13" spans="2:3" ht="105">
      <c r="B13" s="62" t="s">
        <v>136</v>
      </c>
      <c r="C13" s="63" t="s">
        <v>137</v>
      </c>
    </row>
    <row r="14" spans="2:3" ht="63">
      <c r="B14" s="62" t="s">
        <v>138</v>
      </c>
      <c r="C14" s="63" t="s">
        <v>139</v>
      </c>
    </row>
    <row r="15" spans="2:3" ht="42">
      <c r="B15" s="62" t="s">
        <v>140</v>
      </c>
      <c r="C15" s="63" t="s">
        <v>141</v>
      </c>
    </row>
    <row r="16" spans="2:3" ht="63">
      <c r="B16" s="62" t="s">
        <v>142</v>
      </c>
      <c r="C16" s="63" t="s">
        <v>143</v>
      </c>
    </row>
    <row r="17" spans="2:3">
      <c r="B17" s="62" t="s">
        <v>144</v>
      </c>
      <c r="C17" s="63" t="s">
        <v>145</v>
      </c>
    </row>
    <row r="18" spans="2:3" ht="21">
      <c r="B18" s="62" t="s">
        <v>146</v>
      </c>
      <c r="C18" s="63" t="s">
        <v>147</v>
      </c>
    </row>
    <row r="19" spans="2:3" ht="31.5">
      <c r="B19" s="62" t="s">
        <v>148</v>
      </c>
      <c r="C19" s="63" t="s">
        <v>149</v>
      </c>
    </row>
    <row r="20" spans="2:3" ht="31.5">
      <c r="B20" s="62" t="s">
        <v>150</v>
      </c>
      <c r="C20" s="64" t="s">
        <v>151</v>
      </c>
    </row>
    <row r="21" spans="2:3" ht="31.5">
      <c r="B21" s="65" t="s">
        <v>152</v>
      </c>
      <c r="C21" s="66" t="s">
        <v>153</v>
      </c>
    </row>
    <row r="22" spans="2:3">
      <c r="B22" s="67"/>
    </row>
  </sheetData>
  <phoneticPr fontId="4"/>
  <printOptions horizontalCentered="1"/>
  <pageMargins left="0.23622047244094491" right="0.23622047244094491" top="0.74803149606299213" bottom="0.74803149606299213" header="0.31496062992125984" footer="0.31496062992125984"/>
  <pageSetup paperSize="9" scale="91"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9"/>
  <sheetViews>
    <sheetView showGridLines="0" topLeftCell="B1" zoomScale="130" zoomScaleNormal="130" workbookViewId="0">
      <selection activeCell="C12" sqref="C12"/>
    </sheetView>
  </sheetViews>
  <sheetFormatPr defaultColWidth="7" defaultRowHeight="13.5"/>
  <cols>
    <col min="1" max="1" width="0.75" style="58" customWidth="1"/>
    <col min="2" max="2" width="5.875" style="58" customWidth="1"/>
    <col min="3" max="3" width="83.125" style="59" customWidth="1"/>
    <col min="4" max="4" width="0.75" style="58" customWidth="1"/>
    <col min="5" max="10" width="7" style="58"/>
    <col min="11" max="11" width="6.5" style="58" customWidth="1"/>
    <col min="12" max="16384" width="7" style="58"/>
  </cols>
  <sheetData>
    <row r="1" spans="2:3">
      <c r="B1" s="58" t="s">
        <v>154</v>
      </c>
      <c r="C1" s="58"/>
    </row>
    <row r="2" spans="2:3">
      <c r="C2" s="58" t="s">
        <v>155</v>
      </c>
    </row>
    <row r="3" spans="2:3" ht="6" customHeight="1"/>
    <row r="4" spans="2:3">
      <c r="B4" s="60" t="s">
        <v>118</v>
      </c>
      <c r="C4" s="61" t="s">
        <v>119</v>
      </c>
    </row>
    <row r="5" spans="2:3">
      <c r="B5" s="62" t="s">
        <v>120</v>
      </c>
      <c r="C5" s="63" t="s">
        <v>156</v>
      </c>
    </row>
    <row r="6" spans="2:3" ht="21">
      <c r="B6" s="62" t="s">
        <v>122</v>
      </c>
      <c r="C6" s="63" t="s">
        <v>157</v>
      </c>
    </row>
    <row r="7" spans="2:3">
      <c r="B7" s="62" t="s">
        <v>158</v>
      </c>
      <c r="C7" s="63" t="s">
        <v>127</v>
      </c>
    </row>
    <row r="8" spans="2:3" ht="21">
      <c r="B8" s="62" t="s">
        <v>124</v>
      </c>
      <c r="C8" s="63" t="s">
        <v>129</v>
      </c>
    </row>
    <row r="9" spans="2:3" ht="21">
      <c r="B9" s="62" t="s">
        <v>126</v>
      </c>
      <c r="C9" s="63" t="s">
        <v>131</v>
      </c>
    </row>
    <row r="10" spans="2:3" ht="31.5">
      <c r="B10" s="62" t="s">
        <v>159</v>
      </c>
      <c r="C10" s="63" t="s">
        <v>133</v>
      </c>
    </row>
    <row r="11" spans="2:3" ht="84">
      <c r="B11" s="62" t="s">
        <v>128</v>
      </c>
      <c r="C11" s="63" t="s">
        <v>160</v>
      </c>
    </row>
    <row r="12" spans="2:3" ht="52.5">
      <c r="B12" s="62" t="s">
        <v>130</v>
      </c>
      <c r="C12" s="63" t="s">
        <v>161</v>
      </c>
    </row>
    <row r="13" spans="2:3" ht="31.5">
      <c r="B13" s="62" t="s">
        <v>134</v>
      </c>
      <c r="C13" s="63" t="s">
        <v>162</v>
      </c>
    </row>
    <row r="14" spans="2:3" ht="52.5">
      <c r="B14" s="62" t="s">
        <v>136</v>
      </c>
      <c r="C14" s="63" t="s">
        <v>163</v>
      </c>
    </row>
    <row r="15" spans="2:3" ht="31.5">
      <c r="B15" s="62" t="s">
        <v>138</v>
      </c>
      <c r="C15" s="63" t="s">
        <v>164</v>
      </c>
    </row>
    <row r="16" spans="2:3">
      <c r="B16" s="62" t="s">
        <v>140</v>
      </c>
      <c r="C16" s="63" t="s">
        <v>145</v>
      </c>
    </row>
    <row r="17" spans="2:3">
      <c r="B17" s="62" t="s">
        <v>144</v>
      </c>
      <c r="C17" s="63" t="s">
        <v>165</v>
      </c>
    </row>
    <row r="18" spans="2:3">
      <c r="B18" s="65" t="s">
        <v>146</v>
      </c>
      <c r="C18" s="66" t="s">
        <v>166</v>
      </c>
    </row>
    <row r="19" spans="2:3">
      <c r="B19" s="67"/>
    </row>
  </sheetData>
  <phoneticPr fontId="4"/>
  <printOptions horizontalCentered="1"/>
  <pageMargins left="0.23622047244094491" right="0.23622047244094491" top="0.74803149606299213" bottom="0.74803149606299213" header="0.31496062992125984" footer="0.31496062992125984"/>
  <pageSetup paperSize="9" scale="91"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1"/>
  <sheetViews>
    <sheetView showGridLines="0" topLeftCell="B1" zoomScale="130" zoomScaleNormal="130" workbookViewId="0">
      <selection activeCell="C12" sqref="C12"/>
    </sheetView>
  </sheetViews>
  <sheetFormatPr defaultColWidth="7" defaultRowHeight="13.5"/>
  <cols>
    <col min="1" max="1" width="0.75" style="58" customWidth="1"/>
    <col min="2" max="2" width="5.875" style="58" customWidth="1"/>
    <col min="3" max="3" width="83.125" style="59" customWidth="1"/>
    <col min="4" max="4" width="0.75" style="58" customWidth="1"/>
    <col min="5" max="10" width="7" style="58"/>
    <col min="11" max="11" width="6.5" style="58" customWidth="1"/>
    <col min="12" max="16384" width="7" style="58"/>
  </cols>
  <sheetData>
    <row r="1" spans="2:3">
      <c r="B1" s="58" t="s">
        <v>167</v>
      </c>
      <c r="C1" s="58"/>
    </row>
    <row r="2" spans="2:3">
      <c r="C2" s="58" t="s">
        <v>168</v>
      </c>
    </row>
    <row r="3" spans="2:3" ht="6" customHeight="1"/>
    <row r="4" spans="2:3">
      <c r="B4" s="60" t="s">
        <v>118</v>
      </c>
      <c r="C4" s="61" t="s">
        <v>119</v>
      </c>
    </row>
    <row r="5" spans="2:3" ht="21">
      <c r="B5" s="62" t="s">
        <v>120</v>
      </c>
      <c r="C5" s="63" t="s">
        <v>169</v>
      </c>
    </row>
    <row r="6" spans="2:3" ht="31.5">
      <c r="B6" s="62" t="s">
        <v>122</v>
      </c>
      <c r="C6" s="63" t="s">
        <v>170</v>
      </c>
    </row>
    <row r="7" spans="2:3">
      <c r="B7" s="62" t="s">
        <v>124</v>
      </c>
      <c r="C7" s="63" t="s">
        <v>171</v>
      </c>
    </row>
    <row r="8" spans="2:3">
      <c r="B8" s="62" t="s">
        <v>126</v>
      </c>
      <c r="C8" s="63" t="s">
        <v>127</v>
      </c>
    </row>
    <row r="9" spans="2:3" ht="21">
      <c r="B9" s="62" t="s">
        <v>128</v>
      </c>
      <c r="C9" s="63" t="s">
        <v>129</v>
      </c>
    </row>
    <row r="10" spans="2:3" ht="21">
      <c r="B10" s="62" t="s">
        <v>130</v>
      </c>
      <c r="C10" s="63" t="s">
        <v>131</v>
      </c>
    </row>
    <row r="11" spans="2:3" ht="31.5">
      <c r="B11" s="62" t="s">
        <v>132</v>
      </c>
      <c r="C11" s="63" t="s">
        <v>133</v>
      </c>
    </row>
    <row r="12" spans="2:3" ht="94.5">
      <c r="B12" s="62" t="s">
        <v>134</v>
      </c>
      <c r="C12" s="63" t="s">
        <v>172</v>
      </c>
    </row>
    <row r="13" spans="2:3" ht="94.5">
      <c r="B13" s="62" t="s">
        <v>136</v>
      </c>
      <c r="C13" s="63" t="s">
        <v>173</v>
      </c>
    </row>
    <row r="14" spans="2:3" ht="63">
      <c r="B14" s="62" t="s">
        <v>138</v>
      </c>
      <c r="C14" s="63" t="s">
        <v>174</v>
      </c>
    </row>
    <row r="15" spans="2:3" ht="31.5">
      <c r="B15" s="62" t="s">
        <v>140</v>
      </c>
      <c r="C15" s="63" t="s">
        <v>175</v>
      </c>
    </row>
    <row r="16" spans="2:3" ht="31.5">
      <c r="B16" s="62" t="s">
        <v>176</v>
      </c>
      <c r="C16" s="63" t="s">
        <v>177</v>
      </c>
    </row>
    <row r="17" spans="2:3">
      <c r="B17" s="62" t="s">
        <v>144</v>
      </c>
      <c r="C17" s="63" t="s">
        <v>145</v>
      </c>
    </row>
    <row r="18" spans="2:3" ht="21">
      <c r="B18" s="62" t="s">
        <v>146</v>
      </c>
      <c r="C18" s="63" t="s">
        <v>178</v>
      </c>
    </row>
    <row r="19" spans="2:3" ht="21">
      <c r="B19" s="62" t="s">
        <v>148</v>
      </c>
      <c r="C19" s="64" t="s">
        <v>179</v>
      </c>
    </row>
    <row r="20" spans="2:3" ht="21">
      <c r="B20" s="62" t="s">
        <v>150</v>
      </c>
      <c r="C20" s="63" t="s">
        <v>180</v>
      </c>
    </row>
    <row r="21" spans="2:3" ht="21">
      <c r="B21" s="68" t="s">
        <v>152</v>
      </c>
      <c r="C21" s="66" t="s">
        <v>181</v>
      </c>
    </row>
  </sheetData>
  <phoneticPr fontId="4"/>
  <printOptions horizontalCentered="1"/>
  <pageMargins left="0.23622047244094491" right="0.23622047244094491" top="0.74803149606299213" bottom="0.74803149606299213" header="0.31496062992125984" footer="0.31496062992125984"/>
  <pageSetup paperSize="9" scale="91"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9"/>
  <sheetViews>
    <sheetView showGridLines="0" topLeftCell="B1" zoomScale="130" zoomScaleNormal="130" workbookViewId="0">
      <selection activeCell="C12" sqref="C12"/>
    </sheetView>
  </sheetViews>
  <sheetFormatPr defaultColWidth="7" defaultRowHeight="13.5"/>
  <cols>
    <col min="1" max="1" width="0.75" style="58" customWidth="1"/>
    <col min="2" max="2" width="5.875" style="58" customWidth="1"/>
    <col min="3" max="3" width="83.125" style="59" customWidth="1"/>
    <col min="4" max="4" width="0.75" style="58" customWidth="1"/>
    <col min="5" max="10" width="7" style="58"/>
    <col min="11" max="11" width="6.5" style="58" customWidth="1"/>
    <col min="12" max="16384" width="7" style="58"/>
  </cols>
  <sheetData>
    <row r="1" spans="2:3">
      <c r="B1" s="58" t="s">
        <v>182</v>
      </c>
      <c r="C1" s="58"/>
    </row>
    <row r="2" spans="2:3">
      <c r="C2" s="58" t="s">
        <v>183</v>
      </c>
    </row>
    <row r="3" spans="2:3" ht="6" customHeight="1"/>
    <row r="4" spans="2:3">
      <c r="B4" s="60" t="s">
        <v>118</v>
      </c>
      <c r="C4" s="61" t="s">
        <v>119</v>
      </c>
    </row>
    <row r="5" spans="2:3" ht="21">
      <c r="B5" s="62" t="s">
        <v>120</v>
      </c>
      <c r="C5" s="63" t="s">
        <v>184</v>
      </c>
    </row>
    <row r="6" spans="2:3" ht="21">
      <c r="B6" s="62" t="s">
        <v>122</v>
      </c>
      <c r="C6" s="63" t="s">
        <v>185</v>
      </c>
    </row>
    <row r="7" spans="2:3">
      <c r="B7" s="62" t="s">
        <v>158</v>
      </c>
      <c r="C7" s="63" t="s">
        <v>127</v>
      </c>
    </row>
    <row r="8" spans="2:3" ht="21">
      <c r="B8" s="62" t="s">
        <v>124</v>
      </c>
      <c r="C8" s="63" t="s">
        <v>129</v>
      </c>
    </row>
    <row r="9" spans="2:3" ht="21">
      <c r="B9" s="62" t="s">
        <v>126</v>
      </c>
      <c r="C9" s="63" t="s">
        <v>131</v>
      </c>
    </row>
    <row r="10" spans="2:3" ht="31.5">
      <c r="B10" s="62" t="s">
        <v>159</v>
      </c>
      <c r="C10" s="63" t="s">
        <v>133</v>
      </c>
    </row>
    <row r="11" spans="2:3" ht="84">
      <c r="B11" s="62" t="s">
        <v>128</v>
      </c>
      <c r="C11" s="63" t="s">
        <v>186</v>
      </c>
    </row>
    <row r="12" spans="2:3" ht="52.5">
      <c r="B12" s="62" t="s">
        <v>130</v>
      </c>
      <c r="C12" s="63" t="s">
        <v>187</v>
      </c>
    </row>
    <row r="13" spans="2:3" ht="31.5">
      <c r="B13" s="62" t="s">
        <v>134</v>
      </c>
      <c r="C13" s="63" t="s">
        <v>188</v>
      </c>
    </row>
    <row r="14" spans="2:3" ht="52.5">
      <c r="B14" s="62" t="s">
        <v>136</v>
      </c>
      <c r="C14" s="63" t="s">
        <v>189</v>
      </c>
    </row>
    <row r="15" spans="2:3" ht="31.5">
      <c r="B15" s="62" t="s">
        <v>138</v>
      </c>
      <c r="C15" s="63" t="s">
        <v>190</v>
      </c>
    </row>
    <row r="16" spans="2:3">
      <c r="B16" s="62" t="s">
        <v>140</v>
      </c>
      <c r="C16" s="63" t="s">
        <v>145</v>
      </c>
    </row>
    <row r="17" spans="2:3">
      <c r="B17" s="62" t="s">
        <v>144</v>
      </c>
      <c r="C17" s="63" t="s">
        <v>165</v>
      </c>
    </row>
    <row r="18" spans="2:3">
      <c r="B18" s="65" t="s">
        <v>146</v>
      </c>
      <c r="C18" s="66" t="s">
        <v>166</v>
      </c>
    </row>
    <row r="19" spans="2:3">
      <c r="B19" s="67"/>
    </row>
  </sheetData>
  <phoneticPr fontId="4"/>
  <printOptions horizontalCentered="1"/>
  <pageMargins left="0.23622047244094491" right="0.23622047244094491" top="0.74803149606299213" bottom="0.74803149606299213" header="0.31496062992125984" footer="0.31496062992125984"/>
  <pageSetup paperSize="9" scale="91"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2"/>
  <sheetViews>
    <sheetView zoomScaleNormal="100" workbookViewId="0"/>
  </sheetViews>
  <sheetFormatPr defaultColWidth="9" defaultRowHeight="13.5"/>
  <cols>
    <col min="1" max="1" width="46.125" style="669" customWidth="1"/>
    <col min="2" max="2" width="30" style="669" customWidth="1"/>
    <col min="3" max="16384" width="9" style="669"/>
  </cols>
  <sheetData>
    <row r="1" spans="1:6" ht="22.5" customHeight="1">
      <c r="A1" s="669" t="s">
        <v>379</v>
      </c>
    </row>
    <row r="2" spans="1:6" ht="24.75" customHeight="1">
      <c r="A2" s="670" t="s">
        <v>380</v>
      </c>
      <c r="B2" s="670"/>
      <c r="C2" s="671"/>
      <c r="D2" s="671"/>
      <c r="E2" s="671"/>
      <c r="F2" s="671"/>
    </row>
    <row r="3" spans="1:6" ht="18.75" customHeight="1"/>
    <row r="4" spans="1:6" ht="14.1" customHeight="1">
      <c r="A4" s="672" t="s">
        <v>7</v>
      </c>
      <c r="B4" s="673" t="s">
        <v>381</v>
      </c>
    </row>
    <row r="5" spans="1:6" ht="18.75" customHeight="1">
      <c r="A5" s="674" t="s">
        <v>382</v>
      </c>
      <c r="B5" s="675"/>
    </row>
    <row r="6" spans="1:6" ht="15" customHeight="1">
      <c r="A6" s="676"/>
      <c r="B6" s="677"/>
    </row>
    <row r="7" spans="1:6" ht="39" customHeight="1">
      <c r="A7" s="678"/>
      <c r="B7" s="679"/>
    </row>
    <row r="8" spans="1:6" ht="15" customHeight="1">
      <c r="A8" s="676"/>
      <c r="B8" s="677"/>
    </row>
    <row r="9" spans="1:6" ht="39" customHeight="1">
      <c r="A9" s="678"/>
      <c r="B9" s="679"/>
    </row>
    <row r="10" spans="1:6" ht="15" customHeight="1">
      <c r="A10" s="676"/>
      <c r="B10" s="677"/>
    </row>
    <row r="11" spans="1:6" ht="39" customHeight="1">
      <c r="A11" s="678"/>
      <c r="B11" s="679"/>
    </row>
    <row r="12" spans="1:6" ht="15" customHeight="1">
      <c r="A12" s="676"/>
      <c r="B12" s="677"/>
    </row>
    <row r="13" spans="1:6" ht="39" customHeight="1">
      <c r="A13" s="678"/>
      <c r="B13" s="679"/>
    </row>
    <row r="14" spans="1:6" ht="15" customHeight="1">
      <c r="A14" s="676"/>
      <c r="B14" s="677"/>
    </row>
    <row r="15" spans="1:6" ht="39" customHeight="1">
      <c r="A15" s="678"/>
      <c r="B15" s="679"/>
    </row>
    <row r="16" spans="1:6" ht="7.5" customHeight="1">
      <c r="A16" s="680"/>
      <c r="B16" s="681"/>
    </row>
    <row r="17" spans="1:2" ht="15" customHeight="1">
      <c r="A17" s="682"/>
      <c r="B17" s="682"/>
    </row>
    <row r="18" spans="1:2" ht="15" customHeight="1">
      <c r="A18" s="682"/>
      <c r="B18" s="682"/>
    </row>
    <row r="19" spans="1:2">
      <c r="A19" s="680"/>
      <c r="B19" s="680"/>
    </row>
    <row r="20" spans="1:2">
      <c r="A20" s="680"/>
      <c r="B20" s="680"/>
    </row>
    <row r="21" spans="1:2">
      <c r="A21" s="680"/>
      <c r="B21" s="680"/>
    </row>
    <row r="22" spans="1:2">
      <c r="A22" s="680"/>
      <c r="B22" s="680"/>
    </row>
    <row r="23" spans="1:2">
      <c r="A23" s="680"/>
      <c r="B23" s="680"/>
    </row>
    <row r="24" spans="1:2">
      <c r="A24" s="680"/>
      <c r="B24" s="680"/>
    </row>
    <row r="25" spans="1:2">
      <c r="A25" s="680"/>
      <c r="B25" s="680"/>
    </row>
    <row r="26" spans="1:2">
      <c r="A26" s="680"/>
      <c r="B26" s="680"/>
    </row>
    <row r="27" spans="1:2">
      <c r="A27" s="680"/>
      <c r="B27" s="680"/>
    </row>
    <row r="28" spans="1:2">
      <c r="A28" s="680"/>
      <c r="B28" s="680"/>
    </row>
    <row r="29" spans="1:2">
      <c r="A29" s="680"/>
      <c r="B29" s="680"/>
    </row>
    <row r="30" spans="1:2">
      <c r="A30" s="680"/>
      <c r="B30" s="680"/>
    </row>
    <row r="31" spans="1:2">
      <c r="A31" s="680"/>
      <c r="B31" s="680"/>
    </row>
    <row r="32" spans="1:2">
      <c r="A32" s="680"/>
      <c r="B32" s="680"/>
    </row>
  </sheetData>
  <mergeCells count="9">
    <mergeCell ref="B14:B15"/>
    <mergeCell ref="A17:B17"/>
    <mergeCell ref="A18:B18"/>
    <mergeCell ref="A2:B2"/>
    <mergeCell ref="B4:B5"/>
    <mergeCell ref="B6:B7"/>
    <mergeCell ref="B8:B9"/>
    <mergeCell ref="B10:B11"/>
    <mergeCell ref="B12:B13"/>
  </mergeCells>
  <phoneticPr fontId="4"/>
  <printOptions horizontalCentered="1"/>
  <pageMargins left="0.55118110236220474" right="0.39370078740157483" top="0.59055118110236227" bottom="0.43307086614173229" header="0.35433070866141736" footer="0.27559055118110237"/>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30"/>
  <sheetViews>
    <sheetView view="pageBreakPreview" zoomScaleNormal="100" zoomScaleSheetLayoutView="100" workbookViewId="0">
      <selection sqref="A1:T1"/>
    </sheetView>
  </sheetViews>
  <sheetFormatPr defaultColWidth="8.75" defaultRowHeight="12"/>
  <cols>
    <col min="1" max="1" width="6.75" style="11" customWidth="1"/>
    <col min="2" max="19" width="5.125" style="11" customWidth="1"/>
    <col min="20" max="20" width="12.375" style="11" customWidth="1"/>
    <col min="21" max="16384" width="8.75" style="11"/>
  </cols>
  <sheetData>
    <row r="1" spans="1:20" ht="36" customHeight="1" thickBot="1">
      <c r="A1" s="374" t="s">
        <v>65</v>
      </c>
      <c r="B1" s="374"/>
      <c r="C1" s="374"/>
      <c r="D1" s="374"/>
      <c r="E1" s="374"/>
      <c r="F1" s="374"/>
      <c r="G1" s="374"/>
      <c r="H1" s="374"/>
      <c r="I1" s="374"/>
      <c r="J1" s="374"/>
      <c r="K1" s="374"/>
      <c r="L1" s="374"/>
      <c r="M1" s="374"/>
      <c r="N1" s="374"/>
      <c r="O1" s="374"/>
      <c r="P1" s="374"/>
      <c r="Q1" s="374"/>
      <c r="R1" s="374"/>
      <c r="S1" s="374"/>
      <c r="T1" s="374"/>
    </row>
    <row r="2" spans="1:20" ht="15" customHeight="1">
      <c r="A2" s="368" t="s">
        <v>31</v>
      </c>
      <c r="B2" s="366" t="s">
        <v>61</v>
      </c>
      <c r="C2" s="367"/>
      <c r="D2" s="371"/>
      <c r="E2" s="372"/>
      <c r="F2" s="372"/>
      <c r="G2" s="372"/>
      <c r="H2" s="372"/>
      <c r="I2" s="372"/>
      <c r="J2" s="372"/>
      <c r="K2" s="372"/>
      <c r="L2" s="372"/>
      <c r="M2" s="372"/>
      <c r="N2" s="372"/>
      <c r="O2" s="372"/>
      <c r="P2" s="372"/>
      <c r="Q2" s="372"/>
      <c r="R2" s="372"/>
      <c r="S2" s="372"/>
      <c r="T2" s="373"/>
    </row>
    <row r="3" spans="1:20" ht="15" customHeight="1">
      <c r="A3" s="369"/>
      <c r="B3" s="375" t="s">
        <v>33</v>
      </c>
      <c r="C3" s="376"/>
      <c r="D3" s="377"/>
      <c r="E3" s="378"/>
      <c r="F3" s="378"/>
      <c r="G3" s="378"/>
      <c r="H3" s="378"/>
      <c r="I3" s="378"/>
      <c r="J3" s="378"/>
      <c r="K3" s="378"/>
      <c r="L3" s="378"/>
      <c r="M3" s="378"/>
      <c r="N3" s="378"/>
      <c r="O3" s="378"/>
      <c r="P3" s="378"/>
      <c r="Q3" s="378"/>
      <c r="R3" s="378"/>
      <c r="S3" s="378"/>
      <c r="T3" s="379"/>
    </row>
    <row r="4" spans="1:20" ht="30" customHeight="1">
      <c r="A4" s="369"/>
      <c r="B4" s="380" t="s">
        <v>34</v>
      </c>
      <c r="C4" s="381"/>
      <c r="D4" s="382"/>
      <c r="E4" s="383"/>
      <c r="F4" s="383"/>
      <c r="G4" s="383"/>
      <c r="H4" s="383"/>
      <c r="I4" s="383"/>
      <c r="J4" s="383"/>
      <c r="K4" s="383"/>
      <c r="L4" s="383"/>
      <c r="M4" s="383"/>
      <c r="N4" s="383"/>
      <c r="O4" s="383"/>
      <c r="P4" s="383"/>
      <c r="Q4" s="383"/>
      <c r="R4" s="383"/>
      <c r="S4" s="383"/>
      <c r="T4" s="384"/>
    </row>
    <row r="5" spans="1:20" ht="15" customHeight="1">
      <c r="A5" s="369"/>
      <c r="B5" s="385" t="s">
        <v>3</v>
      </c>
      <c r="C5" s="386"/>
      <c r="D5" s="391" t="s">
        <v>9</v>
      </c>
      <c r="E5" s="392"/>
      <c r="F5" s="393"/>
      <c r="G5" s="393"/>
      <c r="H5" s="12" t="s">
        <v>55</v>
      </c>
      <c r="I5" s="393"/>
      <c r="J5" s="393"/>
      <c r="K5" s="12" t="s">
        <v>56</v>
      </c>
      <c r="L5" s="394"/>
      <c r="M5" s="394"/>
      <c r="N5" s="394"/>
      <c r="O5" s="394"/>
      <c r="P5" s="394"/>
      <c r="Q5" s="394"/>
      <c r="R5" s="394"/>
      <c r="S5" s="394"/>
      <c r="T5" s="395"/>
    </row>
    <row r="6" spans="1:20" ht="15" customHeight="1">
      <c r="A6" s="369"/>
      <c r="B6" s="387"/>
      <c r="C6" s="388"/>
      <c r="D6" s="264"/>
      <c r="E6" s="396"/>
      <c r="F6" s="396"/>
      <c r="G6" s="396"/>
      <c r="H6" s="13" t="s">
        <v>12</v>
      </c>
      <c r="I6" s="16" t="s">
        <v>13</v>
      </c>
      <c r="J6" s="396"/>
      <c r="K6" s="396"/>
      <c r="L6" s="396"/>
      <c r="M6" s="396"/>
      <c r="N6" s="396"/>
      <c r="O6" s="13" t="s">
        <v>14</v>
      </c>
      <c r="P6" s="16" t="s">
        <v>15</v>
      </c>
      <c r="Q6" s="397"/>
      <c r="R6" s="397"/>
      <c r="S6" s="397"/>
      <c r="T6" s="398"/>
    </row>
    <row r="7" spans="1:20" ht="15" customHeight="1">
      <c r="A7" s="369"/>
      <c r="B7" s="387"/>
      <c r="C7" s="388"/>
      <c r="D7" s="264"/>
      <c r="E7" s="396"/>
      <c r="F7" s="396"/>
      <c r="G7" s="396"/>
      <c r="H7" s="13" t="s">
        <v>16</v>
      </c>
      <c r="I7" s="16" t="s">
        <v>17</v>
      </c>
      <c r="J7" s="396"/>
      <c r="K7" s="396"/>
      <c r="L7" s="396"/>
      <c r="M7" s="396"/>
      <c r="N7" s="396"/>
      <c r="O7" s="13" t="s">
        <v>18</v>
      </c>
      <c r="P7" s="16" t="s">
        <v>19</v>
      </c>
      <c r="Q7" s="397"/>
      <c r="R7" s="397"/>
      <c r="S7" s="397"/>
      <c r="T7" s="398"/>
    </row>
    <row r="8" spans="1:20" ht="18.95" customHeight="1">
      <c r="A8" s="369"/>
      <c r="B8" s="389"/>
      <c r="C8" s="390"/>
      <c r="D8" s="399"/>
      <c r="E8" s="400"/>
      <c r="F8" s="400"/>
      <c r="G8" s="400"/>
      <c r="H8" s="400"/>
      <c r="I8" s="400"/>
      <c r="J8" s="400"/>
      <c r="K8" s="400"/>
      <c r="L8" s="400"/>
      <c r="M8" s="401"/>
      <c r="N8" s="401"/>
      <c r="O8" s="400"/>
      <c r="P8" s="400"/>
      <c r="Q8" s="400"/>
      <c r="R8" s="400"/>
      <c r="S8" s="400"/>
      <c r="T8" s="402"/>
    </row>
    <row r="9" spans="1:20" ht="15" customHeight="1">
      <c r="A9" s="369"/>
      <c r="B9" s="385" t="s">
        <v>35</v>
      </c>
      <c r="C9" s="386"/>
      <c r="D9" s="380" t="s">
        <v>21</v>
      </c>
      <c r="E9" s="450"/>
      <c r="F9" s="405"/>
      <c r="G9" s="406"/>
      <c r="H9" s="406"/>
      <c r="I9" s="406"/>
      <c r="J9" s="406"/>
      <c r="K9" s="451" t="s">
        <v>22</v>
      </c>
      <c r="L9" s="451"/>
      <c r="M9" s="452"/>
      <c r="N9" s="453"/>
      <c r="O9" s="403" t="s">
        <v>36</v>
      </c>
      <c r="P9" s="404"/>
      <c r="Q9" s="405"/>
      <c r="R9" s="406"/>
      <c r="S9" s="406"/>
      <c r="T9" s="407"/>
    </row>
    <row r="10" spans="1:20" ht="15" customHeight="1">
      <c r="A10" s="370"/>
      <c r="B10" s="389"/>
      <c r="C10" s="390"/>
      <c r="D10" s="408" t="s">
        <v>24</v>
      </c>
      <c r="E10" s="409"/>
      <c r="F10" s="410"/>
      <c r="G10" s="410"/>
      <c r="H10" s="410"/>
      <c r="I10" s="410"/>
      <c r="J10" s="410"/>
      <c r="K10" s="410"/>
      <c r="L10" s="410"/>
      <c r="M10" s="410"/>
      <c r="N10" s="410"/>
      <c r="O10" s="410"/>
      <c r="P10" s="410"/>
      <c r="Q10" s="410"/>
      <c r="R10" s="410"/>
      <c r="S10" s="410"/>
      <c r="T10" s="411"/>
    </row>
    <row r="11" spans="1:20" ht="15" customHeight="1">
      <c r="A11" s="460" t="s">
        <v>49</v>
      </c>
      <c r="B11" s="380" t="s">
        <v>33</v>
      </c>
      <c r="C11" s="381"/>
      <c r="D11" s="463"/>
      <c r="E11" s="464"/>
      <c r="F11" s="464"/>
      <c r="G11" s="464"/>
      <c r="H11" s="464"/>
      <c r="I11" s="464"/>
      <c r="J11" s="464"/>
      <c r="K11" s="464"/>
      <c r="L11" s="465"/>
      <c r="M11" s="432" t="s">
        <v>47</v>
      </c>
      <c r="N11" s="433"/>
      <c r="O11" s="438" t="s">
        <v>9</v>
      </c>
      <c r="P11" s="439"/>
      <c r="Q11" s="18"/>
      <c r="R11" s="19" t="s">
        <v>42</v>
      </c>
      <c r="S11" s="20"/>
      <c r="T11" s="21" t="s">
        <v>57</v>
      </c>
    </row>
    <row r="12" spans="1:20" ht="15" customHeight="1">
      <c r="A12" s="461"/>
      <c r="B12" s="380" t="s">
        <v>43</v>
      </c>
      <c r="C12" s="381"/>
      <c r="D12" s="440"/>
      <c r="E12" s="441"/>
      <c r="F12" s="441"/>
      <c r="G12" s="441"/>
      <c r="H12" s="441"/>
      <c r="I12" s="441"/>
      <c r="J12" s="441"/>
      <c r="K12" s="441"/>
      <c r="L12" s="442"/>
      <c r="M12" s="434"/>
      <c r="N12" s="435"/>
      <c r="O12" s="443"/>
      <c r="P12" s="444"/>
      <c r="Q12" s="444"/>
      <c r="R12" s="444"/>
      <c r="S12" s="444"/>
      <c r="T12" s="445"/>
    </row>
    <row r="13" spans="1:20" ht="15" customHeight="1">
      <c r="A13" s="461"/>
      <c r="B13" s="380" t="s">
        <v>37</v>
      </c>
      <c r="C13" s="381"/>
      <c r="D13" s="447"/>
      <c r="E13" s="448"/>
      <c r="F13" s="448"/>
      <c r="G13" s="448"/>
      <c r="H13" s="448"/>
      <c r="I13" s="448"/>
      <c r="J13" s="448"/>
      <c r="K13" s="448"/>
      <c r="L13" s="449"/>
      <c r="M13" s="436"/>
      <c r="N13" s="437"/>
      <c r="O13" s="446"/>
      <c r="P13" s="400"/>
      <c r="Q13" s="400"/>
      <c r="R13" s="400"/>
      <c r="S13" s="400"/>
      <c r="T13" s="402"/>
    </row>
    <row r="14" spans="1:20" ht="15" customHeight="1">
      <c r="A14" s="461"/>
      <c r="B14" s="389" t="s">
        <v>58</v>
      </c>
      <c r="C14" s="412"/>
      <c r="D14" s="412"/>
      <c r="E14" s="412"/>
      <c r="F14" s="412"/>
      <c r="G14" s="412"/>
      <c r="H14" s="412"/>
      <c r="I14" s="413"/>
      <c r="J14" s="413"/>
      <c r="K14" s="413"/>
      <c r="L14" s="413"/>
      <c r="M14" s="412"/>
      <c r="N14" s="412"/>
      <c r="O14" s="381"/>
      <c r="P14" s="381"/>
      <c r="Q14" s="381"/>
      <c r="R14" s="394"/>
      <c r="S14" s="394"/>
      <c r="T14" s="414"/>
    </row>
    <row r="15" spans="1:20" ht="15" customHeight="1">
      <c r="A15" s="461"/>
      <c r="B15" s="385" t="s">
        <v>63</v>
      </c>
      <c r="C15" s="394"/>
      <c r="D15" s="394"/>
      <c r="E15" s="394"/>
      <c r="F15" s="394"/>
      <c r="G15" s="394"/>
      <c r="H15" s="394"/>
      <c r="I15" s="415" t="s">
        <v>5</v>
      </c>
      <c r="J15" s="376"/>
      <c r="K15" s="376"/>
      <c r="L15" s="416"/>
      <c r="M15" s="382"/>
      <c r="N15" s="383"/>
      <c r="O15" s="383"/>
      <c r="P15" s="383"/>
      <c r="Q15" s="417"/>
      <c r="R15" s="418" t="s">
        <v>54</v>
      </c>
      <c r="S15" s="418"/>
      <c r="T15" s="22"/>
    </row>
    <row r="16" spans="1:20" ht="15" customHeight="1">
      <c r="A16" s="461"/>
      <c r="B16" s="387"/>
      <c r="C16" s="413"/>
      <c r="D16" s="413"/>
      <c r="E16" s="413"/>
      <c r="F16" s="413"/>
      <c r="G16" s="413"/>
      <c r="H16" s="413"/>
      <c r="I16" s="419" t="s">
        <v>32</v>
      </c>
      <c r="J16" s="420"/>
      <c r="K16" s="420"/>
      <c r="L16" s="421"/>
      <c r="M16" s="425"/>
      <c r="N16" s="426"/>
      <c r="O16" s="426"/>
      <c r="P16" s="426"/>
      <c r="Q16" s="426"/>
      <c r="R16" s="427"/>
      <c r="S16" s="427"/>
      <c r="T16" s="428"/>
    </row>
    <row r="17" spans="1:20" ht="15" customHeight="1">
      <c r="A17" s="462"/>
      <c r="B17" s="389"/>
      <c r="C17" s="412"/>
      <c r="D17" s="412"/>
      <c r="E17" s="412"/>
      <c r="F17" s="412"/>
      <c r="G17" s="412"/>
      <c r="H17" s="412"/>
      <c r="I17" s="422"/>
      <c r="J17" s="423"/>
      <c r="K17" s="423"/>
      <c r="L17" s="424"/>
      <c r="M17" s="429"/>
      <c r="N17" s="430"/>
      <c r="O17" s="430"/>
      <c r="P17" s="430"/>
      <c r="Q17" s="430"/>
      <c r="R17" s="430"/>
      <c r="S17" s="430"/>
      <c r="T17" s="431"/>
    </row>
    <row r="18" spans="1:20" ht="15" customHeight="1">
      <c r="A18" s="474" t="s">
        <v>41</v>
      </c>
      <c r="B18" s="475"/>
      <c r="C18" s="475"/>
      <c r="D18" s="475"/>
      <c r="E18" s="475"/>
      <c r="F18" s="475"/>
      <c r="G18" s="475"/>
      <c r="H18" s="475"/>
      <c r="I18" s="476"/>
      <c r="J18" s="476"/>
      <c r="K18" s="476"/>
      <c r="L18" s="476"/>
      <c r="M18" s="475"/>
      <c r="N18" s="475"/>
      <c r="O18" s="475"/>
      <c r="P18" s="475"/>
      <c r="Q18" s="475"/>
      <c r="R18" s="475"/>
      <c r="S18" s="475"/>
      <c r="T18" s="477"/>
    </row>
    <row r="19" spans="1:20" ht="15" customHeight="1">
      <c r="A19" s="478" t="s">
        <v>59</v>
      </c>
      <c r="B19" s="394"/>
      <c r="C19" s="394"/>
      <c r="D19" s="394"/>
      <c r="E19" s="394"/>
      <c r="F19" s="394"/>
      <c r="G19" s="394"/>
      <c r="H19" s="386"/>
      <c r="I19" s="380" t="s">
        <v>50</v>
      </c>
      <c r="J19" s="381"/>
      <c r="K19" s="381"/>
      <c r="L19" s="381"/>
      <c r="M19" s="381"/>
      <c r="N19" s="381"/>
      <c r="O19" s="381"/>
      <c r="P19" s="381"/>
      <c r="Q19" s="480"/>
      <c r="R19" s="481"/>
      <c r="S19" s="481"/>
      <c r="T19" s="482"/>
    </row>
    <row r="20" spans="1:20" ht="15" customHeight="1">
      <c r="A20" s="479"/>
      <c r="B20" s="413"/>
      <c r="C20" s="413"/>
      <c r="D20" s="413"/>
      <c r="E20" s="413"/>
      <c r="F20" s="413"/>
      <c r="G20" s="413"/>
      <c r="H20" s="388"/>
      <c r="I20" s="380" t="s">
        <v>45</v>
      </c>
      <c r="J20" s="381"/>
      <c r="K20" s="381"/>
      <c r="L20" s="456"/>
      <c r="M20" s="380" t="s">
        <v>46</v>
      </c>
      <c r="N20" s="381"/>
      <c r="O20" s="381"/>
      <c r="P20" s="381"/>
      <c r="Q20" s="483"/>
      <c r="R20" s="484"/>
      <c r="S20" s="484"/>
      <c r="T20" s="485"/>
    </row>
    <row r="21" spans="1:20" ht="15" customHeight="1">
      <c r="A21" s="454"/>
      <c r="B21" s="380" t="s">
        <v>48</v>
      </c>
      <c r="C21" s="381"/>
      <c r="D21" s="381"/>
      <c r="E21" s="381"/>
      <c r="F21" s="381"/>
      <c r="G21" s="381"/>
      <c r="H21" s="456"/>
      <c r="I21" s="457"/>
      <c r="J21" s="458"/>
      <c r="K21" s="458"/>
      <c r="L21" s="459"/>
      <c r="M21" s="457"/>
      <c r="N21" s="458"/>
      <c r="O21" s="458"/>
      <c r="P21" s="458"/>
      <c r="Q21" s="483"/>
      <c r="R21" s="484"/>
      <c r="S21" s="484"/>
      <c r="T21" s="485"/>
    </row>
    <row r="22" spans="1:20" ht="15" customHeight="1">
      <c r="A22" s="455"/>
      <c r="B22" s="380" t="s">
        <v>38</v>
      </c>
      <c r="C22" s="381"/>
      <c r="D22" s="381"/>
      <c r="E22" s="381"/>
      <c r="F22" s="381"/>
      <c r="G22" s="381"/>
      <c r="H22" s="456"/>
      <c r="I22" s="457"/>
      <c r="J22" s="458"/>
      <c r="K22" s="458"/>
      <c r="L22" s="459"/>
      <c r="M22" s="457"/>
      <c r="N22" s="458"/>
      <c r="O22" s="458"/>
      <c r="P22" s="458"/>
      <c r="Q22" s="483"/>
      <c r="R22" s="484"/>
      <c r="S22" s="484"/>
      <c r="T22" s="485"/>
    </row>
    <row r="23" spans="1:20" ht="15" customHeight="1">
      <c r="A23" s="467" t="s">
        <v>60</v>
      </c>
      <c r="B23" s="381"/>
      <c r="C23" s="381"/>
      <c r="D23" s="381"/>
      <c r="E23" s="381"/>
      <c r="F23" s="381"/>
      <c r="G23" s="381"/>
      <c r="H23" s="450"/>
      <c r="I23" s="468"/>
      <c r="J23" s="468"/>
      <c r="K23" s="468"/>
      <c r="L23" s="468"/>
      <c r="M23" s="468"/>
      <c r="N23" s="468"/>
      <c r="O23" s="468"/>
      <c r="P23" s="23" t="s">
        <v>39</v>
      </c>
      <c r="Q23" s="24"/>
      <c r="R23" s="25"/>
      <c r="S23" s="25"/>
      <c r="T23" s="26"/>
    </row>
    <row r="24" spans="1:20" ht="15" customHeight="1" thickBot="1">
      <c r="A24" s="469" t="s">
        <v>40</v>
      </c>
      <c r="B24" s="470"/>
      <c r="C24" s="470"/>
      <c r="D24" s="470"/>
      <c r="E24" s="470"/>
      <c r="F24" s="470"/>
      <c r="G24" s="470"/>
      <c r="H24" s="471"/>
      <c r="I24" s="472" t="s">
        <v>44</v>
      </c>
      <c r="J24" s="473"/>
      <c r="K24" s="473"/>
      <c r="L24" s="473"/>
      <c r="M24" s="473"/>
      <c r="N24" s="473"/>
      <c r="O24" s="473"/>
      <c r="P24" s="473"/>
      <c r="Q24" s="27"/>
      <c r="R24" s="14"/>
      <c r="S24" s="14"/>
      <c r="T24" s="15"/>
    </row>
    <row r="25" spans="1:20" ht="14.45" customHeight="1">
      <c r="A25" s="17"/>
    </row>
    <row r="26" spans="1:20" ht="14.45" customHeight="1">
      <c r="A26" s="17" t="s">
        <v>29</v>
      </c>
      <c r="B26" s="466" t="s">
        <v>62</v>
      </c>
      <c r="C26" s="466"/>
      <c r="D26" s="466"/>
      <c r="E26" s="466"/>
      <c r="F26" s="466"/>
      <c r="G26" s="466"/>
      <c r="H26" s="466"/>
      <c r="I26" s="466"/>
      <c r="J26" s="466"/>
      <c r="K26" s="466"/>
      <c r="L26" s="466"/>
      <c r="M26" s="466"/>
      <c r="N26" s="466"/>
      <c r="O26" s="466"/>
      <c r="P26" s="466"/>
      <c r="Q26" s="466"/>
      <c r="R26" s="466"/>
      <c r="S26" s="466"/>
      <c r="T26" s="466"/>
    </row>
    <row r="27" spans="1:20" ht="14.45" customHeight="1">
      <c r="A27" s="28"/>
      <c r="B27" s="466"/>
      <c r="C27" s="466"/>
      <c r="D27" s="466"/>
      <c r="E27" s="466"/>
      <c r="F27" s="466"/>
      <c r="G27" s="466"/>
      <c r="H27" s="466"/>
      <c r="I27" s="466"/>
      <c r="J27" s="466"/>
      <c r="K27" s="466"/>
      <c r="L27" s="466"/>
      <c r="M27" s="466"/>
      <c r="N27" s="466"/>
      <c r="O27" s="466"/>
      <c r="P27" s="466"/>
      <c r="Q27" s="466"/>
      <c r="R27" s="466"/>
      <c r="S27" s="466"/>
      <c r="T27" s="466"/>
    </row>
    <row r="28" spans="1:20" ht="14.45" customHeight="1">
      <c r="A28" s="29"/>
      <c r="B28" s="466"/>
      <c r="C28" s="466"/>
      <c r="D28" s="466"/>
      <c r="E28" s="466"/>
      <c r="F28" s="466"/>
      <c r="G28" s="466"/>
      <c r="H28" s="466"/>
      <c r="I28" s="466"/>
      <c r="J28" s="466"/>
      <c r="K28" s="466"/>
      <c r="L28" s="466"/>
      <c r="M28" s="466"/>
      <c r="N28" s="466"/>
      <c r="O28" s="466"/>
      <c r="P28" s="466"/>
      <c r="Q28" s="466"/>
      <c r="R28" s="466"/>
      <c r="S28" s="466"/>
      <c r="T28" s="466"/>
    </row>
    <row r="29" spans="1:20">
      <c r="B29" s="25"/>
      <c r="C29" s="30"/>
      <c r="D29" s="30"/>
      <c r="E29" s="30"/>
      <c r="F29" s="30"/>
      <c r="G29" s="30"/>
    </row>
    <row r="30" spans="1:20">
      <c r="B30" s="30"/>
      <c r="C30" s="30"/>
      <c r="D30" s="30"/>
      <c r="E30" s="30"/>
      <c r="F30" s="30"/>
      <c r="G30" s="30"/>
    </row>
  </sheetData>
  <mergeCells count="63">
    <mergeCell ref="A11:A17"/>
    <mergeCell ref="B11:C11"/>
    <mergeCell ref="D11:L11"/>
    <mergeCell ref="B26:T28"/>
    <mergeCell ref="B22:H22"/>
    <mergeCell ref="I22:L22"/>
    <mergeCell ref="M22:P22"/>
    <mergeCell ref="A23:H23"/>
    <mergeCell ref="I23:O23"/>
    <mergeCell ref="A24:H24"/>
    <mergeCell ref="I24:P24"/>
    <mergeCell ref="A18:T18"/>
    <mergeCell ref="A19:H20"/>
    <mergeCell ref="I19:P19"/>
    <mergeCell ref="Q19:T22"/>
    <mergeCell ref="I20:L20"/>
    <mergeCell ref="M20:P20"/>
    <mergeCell ref="A21:A22"/>
    <mergeCell ref="B21:H21"/>
    <mergeCell ref="I21:L21"/>
    <mergeCell ref="M21:P21"/>
    <mergeCell ref="B9:C10"/>
    <mergeCell ref="D9:E9"/>
    <mergeCell ref="F9:J9"/>
    <mergeCell ref="K9:L9"/>
    <mergeCell ref="M9:N9"/>
    <mergeCell ref="M11:N13"/>
    <mergeCell ref="O11:P11"/>
    <mergeCell ref="B12:C12"/>
    <mergeCell ref="D12:L12"/>
    <mergeCell ref="O12:T13"/>
    <mergeCell ref="B13:C13"/>
    <mergeCell ref="D13:L13"/>
    <mergeCell ref="B14:N14"/>
    <mergeCell ref="O14:T14"/>
    <mergeCell ref="B15:H17"/>
    <mergeCell ref="I15:L15"/>
    <mergeCell ref="M15:Q15"/>
    <mergeCell ref="R15:S15"/>
    <mergeCell ref="I16:L17"/>
    <mergeCell ref="M16:T16"/>
    <mergeCell ref="M17:T17"/>
    <mergeCell ref="D8:T8"/>
    <mergeCell ref="O9:P9"/>
    <mergeCell ref="Q9:T9"/>
    <mergeCell ref="D10:E10"/>
    <mergeCell ref="F10:T10"/>
    <mergeCell ref="B2:C2"/>
    <mergeCell ref="A2:A10"/>
    <mergeCell ref="D2:T2"/>
    <mergeCell ref="A1:T1"/>
    <mergeCell ref="B3:C3"/>
    <mergeCell ref="D3:T3"/>
    <mergeCell ref="B4:C4"/>
    <mergeCell ref="D4:T4"/>
    <mergeCell ref="B5:C8"/>
    <mergeCell ref="D5:E5"/>
    <mergeCell ref="F5:G5"/>
    <mergeCell ref="I5:J5"/>
    <mergeCell ref="L5:T5"/>
    <mergeCell ref="D6:G7"/>
    <mergeCell ref="J6:N7"/>
    <mergeCell ref="Q6:T7"/>
  </mergeCells>
  <phoneticPr fontId="4"/>
  <printOptions horizontalCentered="1"/>
  <pageMargins left="0.70866141732283472" right="0.70866141732283472" top="0.74803149606299213" bottom="0.74803149606299213" header="0.31496062992125984" footer="0.31496062992125984"/>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9745" r:id="rId4" name="Check Box 1">
              <controlPr defaultSize="0" autoFill="0" autoLine="0" autoPict="0">
                <anchor moveWithCells="1">
                  <from>
                    <xdr:col>15</xdr:col>
                    <xdr:colOff>200025</xdr:colOff>
                    <xdr:row>12</xdr:row>
                    <xdr:rowOff>180975</xdr:rowOff>
                  </from>
                  <to>
                    <xdr:col>17</xdr:col>
                    <xdr:colOff>142875</xdr:colOff>
                    <xdr:row>14</xdr:row>
                    <xdr:rowOff>9525</xdr:rowOff>
                  </to>
                </anchor>
              </controlPr>
            </control>
          </mc:Choice>
        </mc:AlternateContent>
        <mc:AlternateContent xmlns:mc="http://schemas.openxmlformats.org/markup-compatibility/2006">
          <mc:Choice Requires="x14">
            <control shapeId="159746" r:id="rId5" name="Check Box 2">
              <controlPr defaultSize="0" autoFill="0" autoLine="0" autoPict="0">
                <anchor moveWithCells="1">
                  <from>
                    <xdr:col>18</xdr:col>
                    <xdr:colOff>76200</xdr:colOff>
                    <xdr:row>12</xdr:row>
                    <xdr:rowOff>180975</xdr:rowOff>
                  </from>
                  <to>
                    <xdr:col>19</xdr:col>
                    <xdr:colOff>352425</xdr:colOff>
                    <xdr:row>14</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9"/>
  <sheetViews>
    <sheetView view="pageBreakPreview" topLeftCell="A10" zoomScaleNormal="90" zoomScaleSheetLayoutView="100" workbookViewId="0"/>
  </sheetViews>
  <sheetFormatPr defaultColWidth="6.875" defaultRowHeight="14.25"/>
  <cols>
    <col min="1" max="1" width="4.5" style="31" customWidth="1"/>
    <col min="2" max="2" width="21.875" style="32" customWidth="1"/>
    <col min="3" max="3" width="9.875" style="32" customWidth="1"/>
    <col min="4" max="4" width="3.125" style="31" customWidth="1"/>
    <col min="5" max="5" width="9.625" style="31" customWidth="1"/>
    <col min="6" max="6" width="3.125" style="31" customWidth="1"/>
    <col min="7" max="7" width="9.625" style="31" customWidth="1"/>
    <col min="8" max="8" width="14.125" style="31" customWidth="1"/>
    <col min="9" max="9" width="1.375" style="31" customWidth="1"/>
    <col min="10" max="16384" width="6.875" style="31"/>
  </cols>
  <sheetData>
    <row r="1" spans="1:8" ht="22.5" customHeight="1">
      <c r="A1" s="42" t="s">
        <v>99</v>
      </c>
    </row>
    <row r="2" spans="1:8" ht="22.5" customHeight="1">
      <c r="A2" s="510" t="s">
        <v>98</v>
      </c>
      <c r="B2" s="510"/>
      <c r="C2" s="510"/>
      <c r="D2" s="510"/>
      <c r="E2" s="510"/>
      <c r="F2" s="510"/>
      <c r="G2" s="510"/>
      <c r="H2" s="510"/>
    </row>
    <row r="4" spans="1:8">
      <c r="A4" s="31" t="s">
        <v>97</v>
      </c>
    </row>
    <row r="6" spans="1:8" ht="27.75" customHeight="1">
      <c r="A6" s="41"/>
      <c r="B6" s="40" t="s">
        <v>96</v>
      </c>
      <c r="C6" s="40" t="s">
        <v>95</v>
      </c>
      <c r="D6" s="511" t="s">
        <v>94</v>
      </c>
      <c r="E6" s="512"/>
      <c r="F6" s="511" t="s">
        <v>93</v>
      </c>
      <c r="G6" s="512"/>
      <c r="H6" s="40" t="s">
        <v>29</v>
      </c>
    </row>
    <row r="7" spans="1:8" ht="20.25" customHeight="1">
      <c r="A7" s="490">
        <v>1</v>
      </c>
      <c r="B7" s="492" t="s">
        <v>92</v>
      </c>
      <c r="C7" s="490"/>
      <c r="D7" s="494"/>
      <c r="E7" s="496" t="s">
        <v>77</v>
      </c>
      <c r="F7" s="39"/>
      <c r="G7" s="38" t="s">
        <v>77</v>
      </c>
      <c r="H7" s="498"/>
    </row>
    <row r="8" spans="1:8" ht="20.25" customHeight="1">
      <c r="A8" s="491"/>
      <c r="B8" s="493"/>
      <c r="C8" s="491"/>
      <c r="D8" s="495"/>
      <c r="E8" s="497"/>
      <c r="F8" s="37"/>
      <c r="G8" s="36" t="s">
        <v>82</v>
      </c>
      <c r="H8" s="498"/>
    </row>
    <row r="9" spans="1:8" ht="20.25" customHeight="1">
      <c r="A9" s="490">
        <v>2</v>
      </c>
      <c r="B9" s="492" t="s">
        <v>91</v>
      </c>
      <c r="C9" s="490" t="s">
        <v>90</v>
      </c>
      <c r="D9" s="494"/>
      <c r="E9" s="496" t="s">
        <v>77</v>
      </c>
      <c r="F9" s="39"/>
      <c r="G9" s="38" t="s">
        <v>77</v>
      </c>
      <c r="H9" s="498"/>
    </row>
    <row r="10" spans="1:8" ht="20.25" customHeight="1">
      <c r="A10" s="491"/>
      <c r="B10" s="493"/>
      <c r="C10" s="491"/>
      <c r="D10" s="495"/>
      <c r="E10" s="497"/>
      <c r="F10" s="37"/>
      <c r="G10" s="36" t="s">
        <v>82</v>
      </c>
      <c r="H10" s="498"/>
    </row>
    <row r="11" spans="1:8" ht="20.25" customHeight="1">
      <c r="A11" s="490">
        <v>3</v>
      </c>
      <c r="B11" s="492" t="s">
        <v>89</v>
      </c>
      <c r="C11" s="490"/>
      <c r="D11" s="494"/>
      <c r="E11" s="496" t="s">
        <v>77</v>
      </c>
      <c r="F11" s="39"/>
      <c r="G11" s="38" t="s">
        <v>77</v>
      </c>
      <c r="H11" s="498"/>
    </row>
    <row r="12" spans="1:8" ht="20.25" customHeight="1">
      <c r="A12" s="491"/>
      <c r="B12" s="493"/>
      <c r="C12" s="491"/>
      <c r="D12" s="495"/>
      <c r="E12" s="497"/>
      <c r="F12" s="37"/>
      <c r="G12" s="36" t="s">
        <v>82</v>
      </c>
      <c r="H12" s="498"/>
    </row>
    <row r="13" spans="1:8" ht="20.25" customHeight="1">
      <c r="A13" s="490">
        <v>4</v>
      </c>
      <c r="B13" s="492" t="s">
        <v>88</v>
      </c>
      <c r="C13" s="490" t="s">
        <v>87</v>
      </c>
      <c r="D13" s="494"/>
      <c r="E13" s="496" t="s">
        <v>77</v>
      </c>
      <c r="F13" s="39"/>
      <c r="G13" s="38" t="s">
        <v>77</v>
      </c>
      <c r="H13" s="498"/>
    </row>
    <row r="14" spans="1:8" ht="20.25" customHeight="1">
      <c r="A14" s="491"/>
      <c r="B14" s="493"/>
      <c r="C14" s="491"/>
      <c r="D14" s="495"/>
      <c r="E14" s="497"/>
      <c r="F14" s="37"/>
      <c r="G14" s="36" t="s">
        <v>82</v>
      </c>
      <c r="H14" s="498"/>
    </row>
    <row r="15" spans="1:8" ht="20.25" customHeight="1">
      <c r="A15" s="490">
        <v>5</v>
      </c>
      <c r="B15" s="492" t="s">
        <v>86</v>
      </c>
      <c r="C15" s="490"/>
      <c r="D15" s="494"/>
      <c r="E15" s="496" t="s">
        <v>77</v>
      </c>
      <c r="F15" s="39"/>
      <c r="G15" s="38" t="s">
        <v>77</v>
      </c>
      <c r="H15" s="498"/>
    </row>
    <row r="16" spans="1:8" ht="20.25" customHeight="1">
      <c r="A16" s="491"/>
      <c r="B16" s="493"/>
      <c r="C16" s="491"/>
      <c r="D16" s="495"/>
      <c r="E16" s="497"/>
      <c r="F16" s="37"/>
      <c r="G16" s="36" t="s">
        <v>82</v>
      </c>
      <c r="H16" s="498"/>
    </row>
    <row r="17" spans="1:8" ht="20.25" customHeight="1">
      <c r="A17" s="490">
        <v>6</v>
      </c>
      <c r="B17" s="492" t="s">
        <v>85</v>
      </c>
      <c r="C17" s="490" t="s">
        <v>84</v>
      </c>
      <c r="D17" s="494"/>
      <c r="E17" s="496" t="s">
        <v>77</v>
      </c>
      <c r="F17" s="39"/>
      <c r="G17" s="38" t="s">
        <v>77</v>
      </c>
      <c r="H17" s="498"/>
    </row>
    <row r="18" spans="1:8" ht="20.25" customHeight="1">
      <c r="A18" s="491"/>
      <c r="B18" s="493"/>
      <c r="C18" s="491"/>
      <c r="D18" s="495"/>
      <c r="E18" s="497"/>
      <c r="F18" s="37"/>
      <c r="G18" s="36" t="s">
        <v>82</v>
      </c>
      <c r="H18" s="498"/>
    </row>
    <row r="19" spans="1:8" ht="20.25" customHeight="1">
      <c r="A19" s="490">
        <v>7</v>
      </c>
      <c r="B19" s="492" t="s">
        <v>83</v>
      </c>
      <c r="C19" s="505"/>
      <c r="D19" s="494"/>
      <c r="E19" s="496" t="s">
        <v>77</v>
      </c>
      <c r="F19" s="39"/>
      <c r="G19" s="38" t="s">
        <v>77</v>
      </c>
      <c r="H19" s="498"/>
    </row>
    <row r="20" spans="1:8" ht="20.25" customHeight="1">
      <c r="A20" s="491"/>
      <c r="B20" s="493"/>
      <c r="C20" s="506"/>
      <c r="D20" s="495"/>
      <c r="E20" s="497"/>
      <c r="F20" s="37"/>
      <c r="G20" s="36" t="s">
        <v>82</v>
      </c>
      <c r="H20" s="498"/>
    </row>
    <row r="21" spans="1:8" ht="20.25" customHeight="1">
      <c r="A21" s="490">
        <v>8</v>
      </c>
      <c r="B21" s="492" t="s">
        <v>81</v>
      </c>
      <c r="C21" s="507" t="s">
        <v>80</v>
      </c>
      <c r="D21" s="494"/>
      <c r="E21" s="496" t="s">
        <v>77</v>
      </c>
      <c r="F21" s="494"/>
      <c r="G21" s="496" t="s">
        <v>77</v>
      </c>
      <c r="H21" s="498"/>
    </row>
    <row r="22" spans="1:8" ht="20.25" customHeight="1">
      <c r="A22" s="491"/>
      <c r="B22" s="493"/>
      <c r="C22" s="508"/>
      <c r="D22" s="495"/>
      <c r="E22" s="497"/>
      <c r="F22" s="495"/>
      <c r="G22" s="497"/>
      <c r="H22" s="498"/>
    </row>
    <row r="23" spans="1:8" ht="20.25" customHeight="1">
      <c r="A23" s="490">
        <v>9</v>
      </c>
      <c r="B23" s="492" t="s">
        <v>79</v>
      </c>
      <c r="C23" s="490" t="s">
        <v>78</v>
      </c>
      <c r="D23" s="494"/>
      <c r="E23" s="496" t="s">
        <v>77</v>
      </c>
      <c r="F23" s="494"/>
      <c r="G23" s="496" t="s">
        <v>77</v>
      </c>
      <c r="H23" s="498"/>
    </row>
    <row r="24" spans="1:8" ht="20.25" customHeight="1">
      <c r="A24" s="491"/>
      <c r="B24" s="493"/>
      <c r="C24" s="491"/>
      <c r="D24" s="495"/>
      <c r="E24" s="497"/>
      <c r="F24" s="495"/>
      <c r="G24" s="497"/>
      <c r="H24" s="498"/>
    </row>
    <row r="25" spans="1:8" ht="13.5">
      <c r="A25" s="33"/>
      <c r="B25" s="33"/>
      <c r="C25" s="33"/>
      <c r="D25" s="35"/>
      <c r="E25" s="34"/>
      <c r="F25" s="35"/>
      <c r="G25" s="34"/>
      <c r="H25" s="33"/>
    </row>
    <row r="26" spans="1:8" ht="13.5">
      <c r="A26" s="33"/>
      <c r="B26" s="33"/>
      <c r="C26" s="33"/>
      <c r="D26" s="35"/>
      <c r="E26" s="34"/>
      <c r="F26" s="35"/>
      <c r="G26" s="34"/>
      <c r="H26" s="33"/>
    </row>
    <row r="27" spans="1:8" ht="13.5">
      <c r="A27" s="35" t="s">
        <v>76</v>
      </c>
      <c r="B27" s="33" t="s">
        <v>75</v>
      </c>
      <c r="C27" s="33"/>
      <c r="D27" s="35"/>
      <c r="E27" s="34"/>
      <c r="F27" s="35"/>
      <c r="G27" s="34"/>
      <c r="H27" s="33"/>
    </row>
    <row r="28" spans="1:8" ht="6" customHeight="1">
      <c r="A28" s="35"/>
      <c r="B28" s="33"/>
      <c r="C28" s="33"/>
      <c r="D28" s="35"/>
      <c r="E28" s="34"/>
      <c r="F28" s="35"/>
      <c r="G28" s="34"/>
      <c r="H28" s="33"/>
    </row>
    <row r="29" spans="1:8" ht="13.5" customHeight="1">
      <c r="A29" s="35" t="s">
        <v>74</v>
      </c>
      <c r="B29" s="499" t="s">
        <v>73</v>
      </c>
      <c r="C29" s="499"/>
      <c r="D29" s="499"/>
      <c r="E29" s="499"/>
      <c r="F29" s="499"/>
      <c r="G29" s="499"/>
      <c r="H29" s="499"/>
    </row>
    <row r="30" spans="1:8" ht="27" customHeight="1">
      <c r="A30" s="35"/>
      <c r="B30" s="499"/>
      <c r="C30" s="499"/>
      <c r="D30" s="499"/>
      <c r="E30" s="499"/>
      <c r="F30" s="499"/>
      <c r="G30" s="499"/>
      <c r="H30" s="499"/>
    </row>
    <row r="31" spans="1:8" ht="6" customHeight="1">
      <c r="A31" s="35"/>
      <c r="B31" s="33"/>
      <c r="C31" s="33"/>
      <c r="D31" s="35"/>
      <c r="E31" s="34"/>
      <c r="F31" s="35"/>
      <c r="G31" s="34"/>
      <c r="H31" s="33"/>
    </row>
    <row r="32" spans="1:8" ht="13.5">
      <c r="A32" s="35" t="s">
        <v>72</v>
      </c>
      <c r="B32" s="509" t="s">
        <v>71</v>
      </c>
      <c r="C32" s="509"/>
      <c r="D32" s="509"/>
      <c r="E32" s="509"/>
      <c r="F32" s="509"/>
      <c r="G32" s="509"/>
      <c r="H32" s="509"/>
    </row>
    <row r="33" spans="1:8" ht="13.5">
      <c r="A33" s="35"/>
      <c r="B33" s="509"/>
      <c r="C33" s="509"/>
      <c r="D33" s="509"/>
      <c r="E33" s="509"/>
      <c r="F33" s="509"/>
      <c r="G33" s="509"/>
      <c r="H33" s="509"/>
    </row>
    <row r="34" spans="1:8" ht="13.5">
      <c r="A34" s="35"/>
      <c r="B34" s="33"/>
      <c r="C34" s="33"/>
      <c r="D34" s="35"/>
      <c r="E34" s="34"/>
      <c r="F34" s="35"/>
      <c r="G34" s="34"/>
      <c r="H34" s="33"/>
    </row>
    <row r="35" spans="1:8">
      <c r="C35" s="31"/>
      <c r="D35" s="33" t="s">
        <v>70</v>
      </c>
      <c r="E35" s="33"/>
      <c r="F35" s="33"/>
      <c r="G35" s="33"/>
      <c r="H35" s="33"/>
    </row>
    <row r="36" spans="1:8" ht="28.5" customHeight="1">
      <c r="C36" s="31"/>
      <c r="D36" s="500" t="s">
        <v>69</v>
      </c>
      <c r="E36" s="500"/>
      <c r="F36" s="501"/>
      <c r="G36" s="502"/>
      <c r="H36" s="503"/>
    </row>
    <row r="37" spans="1:8" ht="28.5" customHeight="1">
      <c r="C37" s="31"/>
      <c r="D37" s="500" t="s">
        <v>68</v>
      </c>
      <c r="E37" s="500"/>
      <c r="F37" s="501"/>
      <c r="G37" s="502"/>
      <c r="H37" s="503"/>
    </row>
    <row r="38" spans="1:8" ht="28.5" customHeight="1">
      <c r="C38" s="31"/>
      <c r="D38" s="500" t="s">
        <v>67</v>
      </c>
      <c r="E38" s="500"/>
      <c r="F38" s="504"/>
      <c r="G38" s="488"/>
      <c r="H38" s="489"/>
    </row>
    <row r="39" spans="1:8" ht="28.5" customHeight="1">
      <c r="C39" s="31"/>
      <c r="D39" s="486" t="s">
        <v>66</v>
      </c>
      <c r="E39" s="486"/>
      <c r="F39" s="487"/>
      <c r="G39" s="488"/>
      <c r="H39" s="489"/>
    </row>
  </sheetData>
  <mergeCells count="71">
    <mergeCell ref="A9:A10"/>
    <mergeCell ref="B9:B10"/>
    <mergeCell ref="C9:C10"/>
    <mergeCell ref="D9:D10"/>
    <mergeCell ref="E9:E10"/>
    <mergeCell ref="A2:H2"/>
    <mergeCell ref="D6:E6"/>
    <mergeCell ref="F6:G6"/>
    <mergeCell ref="A7:A8"/>
    <mergeCell ref="B7:B8"/>
    <mergeCell ref="C7:C8"/>
    <mergeCell ref="D7:D8"/>
    <mergeCell ref="E7:E8"/>
    <mergeCell ref="H7:H8"/>
    <mergeCell ref="B15:B16"/>
    <mergeCell ref="C15:C16"/>
    <mergeCell ref="D15:D16"/>
    <mergeCell ref="E15:E16"/>
    <mergeCell ref="B32:H33"/>
    <mergeCell ref="E17:E18"/>
    <mergeCell ref="H17:H18"/>
    <mergeCell ref="D21:D22"/>
    <mergeCell ref="E21:E22"/>
    <mergeCell ref="F21:F22"/>
    <mergeCell ref="F23:F24"/>
    <mergeCell ref="G21:G22"/>
    <mergeCell ref="H21:H22"/>
    <mergeCell ref="G23:G24"/>
    <mergeCell ref="H23:H24"/>
    <mergeCell ref="B23:B24"/>
    <mergeCell ref="H9:H10"/>
    <mergeCell ref="D19:D20"/>
    <mergeCell ref="E19:E20"/>
    <mergeCell ref="H15:H16"/>
    <mergeCell ref="A13:A14"/>
    <mergeCell ref="B13:B14"/>
    <mergeCell ref="C13:C14"/>
    <mergeCell ref="D13:D14"/>
    <mergeCell ref="E13:E14"/>
    <mergeCell ref="H13:H14"/>
    <mergeCell ref="A15:A16"/>
    <mergeCell ref="H19:H20"/>
    <mergeCell ref="A17:A18"/>
    <mergeCell ref="B17:B18"/>
    <mergeCell ref="C17:C18"/>
    <mergeCell ref="D17:D18"/>
    <mergeCell ref="C23:C24"/>
    <mergeCell ref="D23:D24"/>
    <mergeCell ref="E23:E24"/>
    <mergeCell ref="A19:A20"/>
    <mergeCell ref="B19:B20"/>
    <mergeCell ref="C19:C20"/>
    <mergeCell ref="A21:A22"/>
    <mergeCell ref="B21:B22"/>
    <mergeCell ref="C21:C22"/>
    <mergeCell ref="D39:E39"/>
    <mergeCell ref="F39:H39"/>
    <mergeCell ref="A11:A12"/>
    <mergeCell ref="B11:B12"/>
    <mergeCell ref="C11:C12"/>
    <mergeCell ref="D11:D12"/>
    <mergeCell ref="E11:E12"/>
    <mergeCell ref="H11:H12"/>
    <mergeCell ref="B29:H30"/>
    <mergeCell ref="D36:E36"/>
    <mergeCell ref="F36:H36"/>
    <mergeCell ref="D37:E37"/>
    <mergeCell ref="F37:H37"/>
    <mergeCell ref="D38:E38"/>
    <mergeCell ref="F38:H38"/>
    <mergeCell ref="A23:A24"/>
  </mergeCells>
  <phoneticPr fontId="4"/>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0769" r:id="rId4" name="Check Box 1">
              <controlPr defaultSize="0" autoFill="0" autoLine="0" autoPict="0">
                <anchor moveWithCells="1">
                  <from>
                    <xdr:col>5</xdr:col>
                    <xdr:colOff>38100</xdr:colOff>
                    <xdr:row>5</xdr:row>
                    <xdr:rowOff>304800</xdr:rowOff>
                  </from>
                  <to>
                    <xdr:col>6</xdr:col>
                    <xdr:colOff>0</xdr:colOff>
                    <xdr:row>7</xdr:row>
                    <xdr:rowOff>76200</xdr:rowOff>
                  </to>
                </anchor>
              </controlPr>
            </control>
          </mc:Choice>
        </mc:AlternateContent>
        <mc:AlternateContent xmlns:mc="http://schemas.openxmlformats.org/markup-compatibility/2006">
          <mc:Choice Requires="x14">
            <control shapeId="160770" r:id="rId5" name="Check Box 2">
              <controlPr defaultSize="0" autoFill="0" autoLine="0" autoPict="0">
                <anchor moveWithCells="1">
                  <from>
                    <xdr:col>5</xdr:col>
                    <xdr:colOff>38100</xdr:colOff>
                    <xdr:row>6</xdr:row>
                    <xdr:rowOff>228600</xdr:rowOff>
                  </from>
                  <to>
                    <xdr:col>6</xdr:col>
                    <xdr:colOff>0</xdr:colOff>
                    <xdr:row>8</xdr:row>
                    <xdr:rowOff>76200</xdr:rowOff>
                  </to>
                </anchor>
              </controlPr>
            </control>
          </mc:Choice>
        </mc:AlternateContent>
        <mc:AlternateContent xmlns:mc="http://schemas.openxmlformats.org/markup-compatibility/2006">
          <mc:Choice Requires="x14">
            <control shapeId="160771" r:id="rId6" name="Check Box 3">
              <controlPr defaultSize="0" autoFill="0" autoLine="0" autoPict="0">
                <anchor moveWithCells="1">
                  <from>
                    <xdr:col>5</xdr:col>
                    <xdr:colOff>38100</xdr:colOff>
                    <xdr:row>8</xdr:row>
                    <xdr:rowOff>0</xdr:rowOff>
                  </from>
                  <to>
                    <xdr:col>6</xdr:col>
                    <xdr:colOff>0</xdr:colOff>
                    <xdr:row>9</xdr:row>
                    <xdr:rowOff>114300</xdr:rowOff>
                  </to>
                </anchor>
              </controlPr>
            </control>
          </mc:Choice>
        </mc:AlternateContent>
        <mc:AlternateContent xmlns:mc="http://schemas.openxmlformats.org/markup-compatibility/2006">
          <mc:Choice Requires="x14">
            <control shapeId="160772" r:id="rId7" name="Check Box 4">
              <controlPr defaultSize="0" autoFill="0" autoLine="0" autoPict="0">
                <anchor moveWithCells="1">
                  <from>
                    <xdr:col>5</xdr:col>
                    <xdr:colOff>38100</xdr:colOff>
                    <xdr:row>8</xdr:row>
                    <xdr:rowOff>228600</xdr:rowOff>
                  </from>
                  <to>
                    <xdr:col>6</xdr:col>
                    <xdr:colOff>0</xdr:colOff>
                    <xdr:row>10</xdr:row>
                    <xdr:rowOff>76200</xdr:rowOff>
                  </to>
                </anchor>
              </controlPr>
            </control>
          </mc:Choice>
        </mc:AlternateContent>
        <mc:AlternateContent xmlns:mc="http://schemas.openxmlformats.org/markup-compatibility/2006">
          <mc:Choice Requires="x14">
            <control shapeId="160773" r:id="rId8" name="Check Box 5">
              <controlPr defaultSize="0" autoFill="0" autoLine="0" autoPict="0">
                <anchor moveWithCells="1">
                  <from>
                    <xdr:col>5</xdr:col>
                    <xdr:colOff>38100</xdr:colOff>
                    <xdr:row>12</xdr:row>
                    <xdr:rowOff>0</xdr:rowOff>
                  </from>
                  <to>
                    <xdr:col>6</xdr:col>
                    <xdr:colOff>0</xdr:colOff>
                    <xdr:row>13</xdr:row>
                    <xdr:rowOff>114300</xdr:rowOff>
                  </to>
                </anchor>
              </controlPr>
            </control>
          </mc:Choice>
        </mc:AlternateContent>
        <mc:AlternateContent xmlns:mc="http://schemas.openxmlformats.org/markup-compatibility/2006">
          <mc:Choice Requires="x14">
            <control shapeId="160774" r:id="rId9" name="Check Box 6">
              <controlPr defaultSize="0" autoFill="0" autoLine="0" autoPict="0">
                <anchor moveWithCells="1">
                  <from>
                    <xdr:col>5</xdr:col>
                    <xdr:colOff>38100</xdr:colOff>
                    <xdr:row>12</xdr:row>
                    <xdr:rowOff>228600</xdr:rowOff>
                  </from>
                  <to>
                    <xdr:col>6</xdr:col>
                    <xdr:colOff>0</xdr:colOff>
                    <xdr:row>14</xdr:row>
                    <xdr:rowOff>76200</xdr:rowOff>
                  </to>
                </anchor>
              </controlPr>
            </control>
          </mc:Choice>
        </mc:AlternateContent>
        <mc:AlternateContent xmlns:mc="http://schemas.openxmlformats.org/markup-compatibility/2006">
          <mc:Choice Requires="x14">
            <control shapeId="160775" r:id="rId10" name="Check Box 7">
              <controlPr defaultSize="0" autoFill="0" autoLine="0" autoPict="0">
                <anchor moveWithCells="1">
                  <from>
                    <xdr:col>5</xdr:col>
                    <xdr:colOff>38100</xdr:colOff>
                    <xdr:row>14</xdr:row>
                    <xdr:rowOff>0</xdr:rowOff>
                  </from>
                  <to>
                    <xdr:col>6</xdr:col>
                    <xdr:colOff>0</xdr:colOff>
                    <xdr:row>15</xdr:row>
                    <xdr:rowOff>114300</xdr:rowOff>
                  </to>
                </anchor>
              </controlPr>
            </control>
          </mc:Choice>
        </mc:AlternateContent>
        <mc:AlternateContent xmlns:mc="http://schemas.openxmlformats.org/markup-compatibility/2006">
          <mc:Choice Requires="x14">
            <control shapeId="160776" r:id="rId11" name="Check Box 8">
              <controlPr defaultSize="0" autoFill="0" autoLine="0" autoPict="0">
                <anchor moveWithCells="1">
                  <from>
                    <xdr:col>5</xdr:col>
                    <xdr:colOff>38100</xdr:colOff>
                    <xdr:row>14</xdr:row>
                    <xdr:rowOff>228600</xdr:rowOff>
                  </from>
                  <to>
                    <xdr:col>6</xdr:col>
                    <xdr:colOff>0</xdr:colOff>
                    <xdr:row>16</xdr:row>
                    <xdr:rowOff>76200</xdr:rowOff>
                  </to>
                </anchor>
              </controlPr>
            </control>
          </mc:Choice>
        </mc:AlternateContent>
        <mc:AlternateContent xmlns:mc="http://schemas.openxmlformats.org/markup-compatibility/2006">
          <mc:Choice Requires="x14">
            <control shapeId="160777" r:id="rId12" name="Check Box 9">
              <controlPr defaultSize="0" autoFill="0" autoLine="0" autoPict="0">
                <anchor moveWithCells="1">
                  <from>
                    <xdr:col>5</xdr:col>
                    <xdr:colOff>38100</xdr:colOff>
                    <xdr:row>15</xdr:row>
                    <xdr:rowOff>228600</xdr:rowOff>
                  </from>
                  <to>
                    <xdr:col>6</xdr:col>
                    <xdr:colOff>0</xdr:colOff>
                    <xdr:row>17</xdr:row>
                    <xdr:rowOff>76200</xdr:rowOff>
                  </to>
                </anchor>
              </controlPr>
            </control>
          </mc:Choice>
        </mc:AlternateContent>
        <mc:AlternateContent xmlns:mc="http://schemas.openxmlformats.org/markup-compatibility/2006">
          <mc:Choice Requires="x14">
            <control shapeId="160778" r:id="rId13" name="Check Box 10">
              <controlPr defaultSize="0" autoFill="0" autoLine="0" autoPict="0">
                <anchor moveWithCells="1">
                  <from>
                    <xdr:col>5</xdr:col>
                    <xdr:colOff>38100</xdr:colOff>
                    <xdr:row>17</xdr:row>
                    <xdr:rowOff>38100</xdr:rowOff>
                  </from>
                  <to>
                    <xdr:col>6</xdr:col>
                    <xdr:colOff>0</xdr:colOff>
                    <xdr:row>18</xdr:row>
                    <xdr:rowOff>38100</xdr:rowOff>
                  </to>
                </anchor>
              </controlPr>
            </control>
          </mc:Choice>
        </mc:AlternateContent>
        <mc:AlternateContent xmlns:mc="http://schemas.openxmlformats.org/markup-compatibility/2006">
          <mc:Choice Requires="x14">
            <control shapeId="160779" r:id="rId14" name="Check Box 11">
              <controlPr defaultSize="0" autoFill="0" autoLine="0" autoPict="0">
                <anchor moveWithCells="1">
                  <from>
                    <xdr:col>3</xdr:col>
                    <xdr:colOff>38100</xdr:colOff>
                    <xdr:row>16</xdr:row>
                    <xdr:rowOff>76200</xdr:rowOff>
                  </from>
                  <to>
                    <xdr:col>4</xdr:col>
                    <xdr:colOff>38100</xdr:colOff>
                    <xdr:row>17</xdr:row>
                    <xdr:rowOff>190500</xdr:rowOff>
                  </to>
                </anchor>
              </controlPr>
            </control>
          </mc:Choice>
        </mc:AlternateContent>
        <mc:AlternateContent xmlns:mc="http://schemas.openxmlformats.org/markup-compatibility/2006">
          <mc:Choice Requires="x14">
            <control shapeId="160780" r:id="rId15" name="Check Box 12">
              <controlPr defaultSize="0" autoFill="0" autoLine="0" autoPict="0">
                <anchor moveWithCells="1">
                  <from>
                    <xdr:col>3</xdr:col>
                    <xdr:colOff>38100</xdr:colOff>
                    <xdr:row>14</xdr:row>
                    <xdr:rowOff>76200</xdr:rowOff>
                  </from>
                  <to>
                    <xdr:col>4</xdr:col>
                    <xdr:colOff>38100</xdr:colOff>
                    <xdr:row>15</xdr:row>
                    <xdr:rowOff>190500</xdr:rowOff>
                  </to>
                </anchor>
              </controlPr>
            </control>
          </mc:Choice>
        </mc:AlternateContent>
        <mc:AlternateContent xmlns:mc="http://schemas.openxmlformats.org/markup-compatibility/2006">
          <mc:Choice Requires="x14">
            <control shapeId="160781" r:id="rId16" name="Check Box 13">
              <controlPr defaultSize="0" autoFill="0" autoLine="0" autoPict="0">
                <anchor moveWithCells="1">
                  <from>
                    <xdr:col>3</xdr:col>
                    <xdr:colOff>38100</xdr:colOff>
                    <xdr:row>12</xdr:row>
                    <xdr:rowOff>76200</xdr:rowOff>
                  </from>
                  <to>
                    <xdr:col>4</xdr:col>
                    <xdr:colOff>38100</xdr:colOff>
                    <xdr:row>13</xdr:row>
                    <xdr:rowOff>190500</xdr:rowOff>
                  </to>
                </anchor>
              </controlPr>
            </control>
          </mc:Choice>
        </mc:AlternateContent>
        <mc:AlternateContent xmlns:mc="http://schemas.openxmlformats.org/markup-compatibility/2006">
          <mc:Choice Requires="x14">
            <control shapeId="160782" r:id="rId17" name="Check Box 14">
              <controlPr defaultSize="0" autoFill="0" autoLine="0" autoPict="0">
                <anchor moveWithCells="1">
                  <from>
                    <xdr:col>3</xdr:col>
                    <xdr:colOff>38100</xdr:colOff>
                    <xdr:row>8</xdr:row>
                    <xdr:rowOff>76200</xdr:rowOff>
                  </from>
                  <to>
                    <xdr:col>4</xdr:col>
                    <xdr:colOff>38100</xdr:colOff>
                    <xdr:row>9</xdr:row>
                    <xdr:rowOff>190500</xdr:rowOff>
                  </to>
                </anchor>
              </controlPr>
            </control>
          </mc:Choice>
        </mc:AlternateContent>
        <mc:AlternateContent xmlns:mc="http://schemas.openxmlformats.org/markup-compatibility/2006">
          <mc:Choice Requires="x14">
            <control shapeId="160783" r:id="rId18" name="Check Box 15">
              <controlPr defaultSize="0" autoFill="0" autoLine="0" autoPict="0">
                <anchor moveWithCells="1">
                  <from>
                    <xdr:col>3</xdr:col>
                    <xdr:colOff>38100</xdr:colOff>
                    <xdr:row>6</xdr:row>
                    <xdr:rowOff>76200</xdr:rowOff>
                  </from>
                  <to>
                    <xdr:col>4</xdr:col>
                    <xdr:colOff>38100</xdr:colOff>
                    <xdr:row>7</xdr:row>
                    <xdr:rowOff>190500</xdr:rowOff>
                  </to>
                </anchor>
              </controlPr>
            </control>
          </mc:Choice>
        </mc:AlternateContent>
        <mc:AlternateContent xmlns:mc="http://schemas.openxmlformats.org/markup-compatibility/2006">
          <mc:Choice Requires="x14">
            <control shapeId="160784" r:id="rId19" name="Check Box 16">
              <controlPr defaultSize="0" autoFill="0" autoLine="0" autoPict="0">
                <anchor moveWithCells="1">
                  <from>
                    <xdr:col>3</xdr:col>
                    <xdr:colOff>38100</xdr:colOff>
                    <xdr:row>20</xdr:row>
                    <xdr:rowOff>76200</xdr:rowOff>
                  </from>
                  <to>
                    <xdr:col>4</xdr:col>
                    <xdr:colOff>38100</xdr:colOff>
                    <xdr:row>21</xdr:row>
                    <xdr:rowOff>190500</xdr:rowOff>
                  </to>
                </anchor>
              </controlPr>
            </control>
          </mc:Choice>
        </mc:AlternateContent>
        <mc:AlternateContent xmlns:mc="http://schemas.openxmlformats.org/markup-compatibility/2006">
          <mc:Choice Requires="x14">
            <control shapeId="160785" r:id="rId20" name="Check Box 17">
              <controlPr defaultSize="0" autoFill="0" autoLine="0" autoPict="0">
                <anchor moveWithCells="1">
                  <from>
                    <xdr:col>5</xdr:col>
                    <xdr:colOff>38100</xdr:colOff>
                    <xdr:row>17</xdr:row>
                    <xdr:rowOff>228600</xdr:rowOff>
                  </from>
                  <to>
                    <xdr:col>6</xdr:col>
                    <xdr:colOff>0</xdr:colOff>
                    <xdr:row>19</xdr:row>
                    <xdr:rowOff>76200</xdr:rowOff>
                  </to>
                </anchor>
              </controlPr>
            </control>
          </mc:Choice>
        </mc:AlternateContent>
        <mc:AlternateContent xmlns:mc="http://schemas.openxmlformats.org/markup-compatibility/2006">
          <mc:Choice Requires="x14">
            <control shapeId="160786" r:id="rId21" name="Check Box 18">
              <controlPr defaultSize="0" autoFill="0" autoLine="0" autoPict="0">
                <anchor moveWithCells="1">
                  <from>
                    <xdr:col>5</xdr:col>
                    <xdr:colOff>38100</xdr:colOff>
                    <xdr:row>19</xdr:row>
                    <xdr:rowOff>38100</xdr:rowOff>
                  </from>
                  <to>
                    <xdr:col>6</xdr:col>
                    <xdr:colOff>0</xdr:colOff>
                    <xdr:row>20</xdr:row>
                    <xdr:rowOff>38100</xdr:rowOff>
                  </to>
                </anchor>
              </controlPr>
            </control>
          </mc:Choice>
        </mc:AlternateContent>
        <mc:AlternateContent xmlns:mc="http://schemas.openxmlformats.org/markup-compatibility/2006">
          <mc:Choice Requires="x14">
            <control shapeId="160787" r:id="rId22" name="Check Box 19">
              <controlPr defaultSize="0" autoFill="0" autoLine="0" autoPict="0">
                <anchor moveWithCells="1">
                  <from>
                    <xdr:col>3</xdr:col>
                    <xdr:colOff>38100</xdr:colOff>
                    <xdr:row>18</xdr:row>
                    <xdr:rowOff>76200</xdr:rowOff>
                  </from>
                  <to>
                    <xdr:col>4</xdr:col>
                    <xdr:colOff>38100</xdr:colOff>
                    <xdr:row>19</xdr:row>
                    <xdr:rowOff>190500</xdr:rowOff>
                  </to>
                </anchor>
              </controlPr>
            </control>
          </mc:Choice>
        </mc:AlternateContent>
        <mc:AlternateContent xmlns:mc="http://schemas.openxmlformats.org/markup-compatibility/2006">
          <mc:Choice Requires="x14">
            <control shapeId="160788" r:id="rId23" name="Check Box 20">
              <controlPr defaultSize="0" autoFill="0" autoLine="0" autoPict="0">
                <anchor moveWithCells="1">
                  <from>
                    <xdr:col>3</xdr:col>
                    <xdr:colOff>38100</xdr:colOff>
                    <xdr:row>22</xdr:row>
                    <xdr:rowOff>76200</xdr:rowOff>
                  </from>
                  <to>
                    <xdr:col>4</xdr:col>
                    <xdr:colOff>38100</xdr:colOff>
                    <xdr:row>23</xdr:row>
                    <xdr:rowOff>190500</xdr:rowOff>
                  </to>
                </anchor>
              </controlPr>
            </control>
          </mc:Choice>
        </mc:AlternateContent>
        <mc:AlternateContent xmlns:mc="http://schemas.openxmlformats.org/markup-compatibility/2006">
          <mc:Choice Requires="x14">
            <control shapeId="160789" r:id="rId24" name="Check Box 21">
              <controlPr defaultSize="0" autoFill="0" autoLine="0" autoPict="0">
                <anchor moveWithCells="1">
                  <from>
                    <xdr:col>5</xdr:col>
                    <xdr:colOff>38100</xdr:colOff>
                    <xdr:row>22</xdr:row>
                    <xdr:rowOff>123825</xdr:rowOff>
                  </from>
                  <to>
                    <xdr:col>6</xdr:col>
                    <xdr:colOff>0</xdr:colOff>
                    <xdr:row>23</xdr:row>
                    <xdr:rowOff>123825</xdr:rowOff>
                  </to>
                </anchor>
              </controlPr>
            </control>
          </mc:Choice>
        </mc:AlternateContent>
        <mc:AlternateContent xmlns:mc="http://schemas.openxmlformats.org/markup-compatibility/2006">
          <mc:Choice Requires="x14">
            <control shapeId="160790" r:id="rId25" name="Check Box 22">
              <controlPr defaultSize="0" autoFill="0" autoLine="0" autoPict="0">
                <anchor moveWithCells="1">
                  <from>
                    <xdr:col>5</xdr:col>
                    <xdr:colOff>38100</xdr:colOff>
                    <xdr:row>14</xdr:row>
                    <xdr:rowOff>0</xdr:rowOff>
                  </from>
                  <to>
                    <xdr:col>6</xdr:col>
                    <xdr:colOff>0</xdr:colOff>
                    <xdr:row>15</xdr:row>
                    <xdr:rowOff>114300</xdr:rowOff>
                  </to>
                </anchor>
              </controlPr>
            </control>
          </mc:Choice>
        </mc:AlternateContent>
        <mc:AlternateContent xmlns:mc="http://schemas.openxmlformats.org/markup-compatibility/2006">
          <mc:Choice Requires="x14">
            <control shapeId="160791" r:id="rId26" name="Check Box 23">
              <controlPr defaultSize="0" autoFill="0" autoLine="0" autoPict="0">
                <anchor moveWithCells="1">
                  <from>
                    <xdr:col>5</xdr:col>
                    <xdr:colOff>38100</xdr:colOff>
                    <xdr:row>14</xdr:row>
                    <xdr:rowOff>0</xdr:rowOff>
                  </from>
                  <to>
                    <xdr:col>6</xdr:col>
                    <xdr:colOff>0</xdr:colOff>
                    <xdr:row>15</xdr:row>
                    <xdr:rowOff>114300</xdr:rowOff>
                  </to>
                </anchor>
              </controlPr>
            </control>
          </mc:Choice>
        </mc:AlternateContent>
        <mc:AlternateContent xmlns:mc="http://schemas.openxmlformats.org/markup-compatibility/2006">
          <mc:Choice Requires="x14">
            <control shapeId="160792" r:id="rId27" name="Check Box 24">
              <controlPr defaultSize="0" autoFill="0" autoLine="0" autoPict="0">
                <anchor moveWithCells="1">
                  <from>
                    <xdr:col>5</xdr:col>
                    <xdr:colOff>38100</xdr:colOff>
                    <xdr:row>20</xdr:row>
                    <xdr:rowOff>123825</xdr:rowOff>
                  </from>
                  <to>
                    <xdr:col>6</xdr:col>
                    <xdr:colOff>0</xdr:colOff>
                    <xdr:row>21</xdr:row>
                    <xdr:rowOff>123825</xdr:rowOff>
                  </to>
                </anchor>
              </controlPr>
            </control>
          </mc:Choice>
        </mc:AlternateContent>
        <mc:AlternateContent xmlns:mc="http://schemas.openxmlformats.org/markup-compatibility/2006">
          <mc:Choice Requires="x14">
            <control shapeId="160793" r:id="rId28" name="Check Box 25">
              <controlPr defaultSize="0" autoFill="0" autoLine="0" autoPict="0">
                <anchor moveWithCells="1">
                  <from>
                    <xdr:col>5</xdr:col>
                    <xdr:colOff>38100</xdr:colOff>
                    <xdr:row>19</xdr:row>
                    <xdr:rowOff>38100</xdr:rowOff>
                  </from>
                  <to>
                    <xdr:col>6</xdr:col>
                    <xdr:colOff>0</xdr:colOff>
                    <xdr:row>20</xdr:row>
                    <xdr:rowOff>38100</xdr:rowOff>
                  </to>
                </anchor>
              </controlPr>
            </control>
          </mc:Choice>
        </mc:AlternateContent>
        <mc:AlternateContent xmlns:mc="http://schemas.openxmlformats.org/markup-compatibility/2006">
          <mc:Choice Requires="x14">
            <control shapeId="160794" r:id="rId29" name="Check Box 26">
              <controlPr defaultSize="0" autoFill="0" autoLine="0" autoPict="0">
                <anchor moveWithCells="1">
                  <from>
                    <xdr:col>5</xdr:col>
                    <xdr:colOff>38100</xdr:colOff>
                    <xdr:row>10</xdr:row>
                    <xdr:rowOff>0</xdr:rowOff>
                  </from>
                  <to>
                    <xdr:col>6</xdr:col>
                    <xdr:colOff>0</xdr:colOff>
                    <xdr:row>11</xdr:row>
                    <xdr:rowOff>114300</xdr:rowOff>
                  </to>
                </anchor>
              </controlPr>
            </control>
          </mc:Choice>
        </mc:AlternateContent>
        <mc:AlternateContent xmlns:mc="http://schemas.openxmlformats.org/markup-compatibility/2006">
          <mc:Choice Requires="x14">
            <control shapeId="160795" r:id="rId30" name="Check Box 27">
              <controlPr defaultSize="0" autoFill="0" autoLine="0" autoPict="0">
                <anchor moveWithCells="1">
                  <from>
                    <xdr:col>5</xdr:col>
                    <xdr:colOff>38100</xdr:colOff>
                    <xdr:row>10</xdr:row>
                    <xdr:rowOff>228600</xdr:rowOff>
                  </from>
                  <to>
                    <xdr:col>6</xdr:col>
                    <xdr:colOff>0</xdr:colOff>
                    <xdr:row>12</xdr:row>
                    <xdr:rowOff>76200</xdr:rowOff>
                  </to>
                </anchor>
              </controlPr>
            </control>
          </mc:Choice>
        </mc:AlternateContent>
        <mc:AlternateContent xmlns:mc="http://schemas.openxmlformats.org/markup-compatibility/2006">
          <mc:Choice Requires="x14">
            <control shapeId="160796" r:id="rId31" name="Check Box 28">
              <controlPr defaultSize="0" autoFill="0" autoLine="0" autoPict="0">
                <anchor moveWithCells="1">
                  <from>
                    <xdr:col>3</xdr:col>
                    <xdr:colOff>38100</xdr:colOff>
                    <xdr:row>10</xdr:row>
                    <xdr:rowOff>76200</xdr:rowOff>
                  </from>
                  <to>
                    <xdr:col>4</xdr:col>
                    <xdr:colOff>38100</xdr:colOff>
                    <xdr:row>11</xdr:row>
                    <xdr:rowOff>190500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Normal="55" zoomScaleSheetLayoutView="100" workbookViewId="0"/>
  </sheetViews>
  <sheetFormatPr defaultColWidth="4.5" defaultRowHeight="20.25" customHeight="1"/>
  <cols>
    <col min="1" max="1" width="1.375" style="69" customWidth="1"/>
    <col min="2" max="56" width="5.625" style="69" customWidth="1"/>
    <col min="57" max="16384" width="4.5" style="69"/>
  </cols>
  <sheetData>
    <row r="1" spans="1:57" s="159" customFormat="1" ht="20.25" customHeight="1">
      <c r="A1" s="129"/>
      <c r="B1" s="129"/>
      <c r="C1" s="160" t="s">
        <v>259</v>
      </c>
      <c r="D1" s="160"/>
      <c r="E1" s="129"/>
      <c r="F1" s="129"/>
      <c r="G1" s="158" t="s">
        <v>258</v>
      </c>
      <c r="H1" s="129"/>
      <c r="I1" s="129"/>
      <c r="J1" s="160"/>
      <c r="K1" s="160"/>
      <c r="L1" s="160"/>
      <c r="M1" s="160"/>
      <c r="N1" s="129"/>
      <c r="O1" s="129"/>
      <c r="P1" s="129"/>
      <c r="Q1" s="129"/>
      <c r="R1" s="129"/>
      <c r="S1" s="129"/>
      <c r="T1" s="129"/>
      <c r="U1" s="129"/>
      <c r="V1" s="129"/>
      <c r="W1" s="129"/>
      <c r="X1" s="129"/>
      <c r="Y1" s="129"/>
      <c r="Z1" s="129"/>
      <c r="AA1" s="129"/>
      <c r="AB1" s="129"/>
      <c r="AC1" s="129"/>
      <c r="AD1" s="129"/>
      <c r="AE1" s="129"/>
      <c r="AF1" s="129"/>
      <c r="AG1" s="129"/>
      <c r="AH1" s="129"/>
      <c r="AI1" s="129"/>
      <c r="AJ1" s="129"/>
      <c r="AK1" s="147" t="s">
        <v>257</v>
      </c>
      <c r="AL1" s="147" t="s">
        <v>250</v>
      </c>
      <c r="AM1" s="539" t="s">
        <v>256</v>
      </c>
      <c r="AN1" s="539"/>
      <c r="AO1" s="539"/>
      <c r="AP1" s="539"/>
      <c r="AQ1" s="539"/>
      <c r="AR1" s="539"/>
      <c r="AS1" s="539"/>
      <c r="AT1" s="539"/>
      <c r="AU1" s="539"/>
      <c r="AV1" s="539"/>
      <c r="AW1" s="539"/>
      <c r="AX1" s="539"/>
      <c r="AY1" s="539"/>
      <c r="AZ1" s="539"/>
      <c r="BA1" s="539"/>
      <c r="BB1" s="150" t="s">
        <v>249</v>
      </c>
      <c r="BC1" s="129"/>
      <c r="BD1" s="129"/>
    </row>
    <row r="2" spans="1:57" s="121" customFormat="1" ht="20.25" customHeight="1">
      <c r="A2" s="123"/>
      <c r="B2" s="123"/>
      <c r="C2" s="123"/>
      <c r="D2" s="158"/>
      <c r="E2" s="123"/>
      <c r="F2" s="123"/>
      <c r="G2" s="123"/>
      <c r="H2" s="158"/>
      <c r="I2" s="147"/>
      <c r="J2" s="147"/>
      <c r="K2" s="147"/>
      <c r="L2" s="147"/>
      <c r="M2" s="147"/>
      <c r="N2" s="123"/>
      <c r="O2" s="123"/>
      <c r="P2" s="123"/>
      <c r="Q2" s="123"/>
      <c r="R2" s="123"/>
      <c r="S2" s="123"/>
      <c r="T2" s="147" t="s">
        <v>255</v>
      </c>
      <c r="U2" s="541">
        <v>6</v>
      </c>
      <c r="V2" s="541"/>
      <c r="W2" s="147" t="s">
        <v>250</v>
      </c>
      <c r="X2" s="540">
        <f>IF(U2=0,"",YEAR(DATE(2018+U2,1,1)))</f>
        <v>2024</v>
      </c>
      <c r="Y2" s="540"/>
      <c r="Z2" s="123" t="s">
        <v>254</v>
      </c>
      <c r="AA2" s="123" t="s">
        <v>253</v>
      </c>
      <c r="AB2" s="541">
        <v>4</v>
      </c>
      <c r="AC2" s="541"/>
      <c r="AD2" s="123" t="s">
        <v>252</v>
      </c>
      <c r="AE2" s="123"/>
      <c r="AF2" s="123"/>
      <c r="AG2" s="123"/>
      <c r="AH2" s="123"/>
      <c r="AI2" s="123"/>
      <c r="AJ2" s="150"/>
      <c r="AK2" s="147" t="s">
        <v>251</v>
      </c>
      <c r="AL2" s="147" t="s">
        <v>250</v>
      </c>
      <c r="AM2" s="541"/>
      <c r="AN2" s="541"/>
      <c r="AO2" s="541"/>
      <c r="AP2" s="541"/>
      <c r="AQ2" s="541"/>
      <c r="AR2" s="541"/>
      <c r="AS2" s="541"/>
      <c r="AT2" s="541"/>
      <c r="AU2" s="541"/>
      <c r="AV2" s="541"/>
      <c r="AW2" s="541"/>
      <c r="AX2" s="541"/>
      <c r="AY2" s="541"/>
      <c r="AZ2" s="541"/>
      <c r="BA2" s="541"/>
      <c r="BB2" s="150" t="s">
        <v>249</v>
      </c>
      <c r="BC2" s="147"/>
      <c r="BD2" s="147"/>
      <c r="BE2" s="122"/>
    </row>
    <row r="3" spans="1:57" s="121" customFormat="1" ht="20.25" customHeight="1">
      <c r="A3" s="123"/>
      <c r="B3" s="123"/>
      <c r="C3" s="123"/>
      <c r="D3" s="158"/>
      <c r="E3" s="123"/>
      <c r="F3" s="123"/>
      <c r="G3" s="123"/>
      <c r="H3" s="158"/>
      <c r="I3" s="147"/>
      <c r="J3" s="147"/>
      <c r="K3" s="147"/>
      <c r="L3" s="147"/>
      <c r="M3" s="147"/>
      <c r="N3" s="123"/>
      <c r="O3" s="123"/>
      <c r="P3" s="123"/>
      <c r="Q3" s="123"/>
      <c r="R3" s="123"/>
      <c r="S3" s="123"/>
      <c r="T3" s="157"/>
      <c r="U3" s="130"/>
      <c r="V3" s="130"/>
      <c r="W3" s="156"/>
      <c r="X3" s="130"/>
      <c r="Y3" s="130"/>
      <c r="Z3" s="131"/>
      <c r="AA3" s="131"/>
      <c r="AB3" s="130"/>
      <c r="AC3" s="130"/>
      <c r="AD3" s="151"/>
      <c r="AE3" s="123"/>
      <c r="AF3" s="123"/>
      <c r="AG3" s="123"/>
      <c r="AH3" s="123"/>
      <c r="AI3" s="123"/>
      <c r="AJ3" s="150"/>
      <c r="AK3" s="147"/>
      <c r="AL3" s="147"/>
      <c r="AM3" s="149"/>
      <c r="AN3" s="149"/>
      <c r="AO3" s="149"/>
      <c r="AP3" s="149"/>
      <c r="AQ3" s="149"/>
      <c r="AR3" s="149"/>
      <c r="AS3" s="149"/>
      <c r="AT3" s="149"/>
      <c r="AU3" s="149"/>
      <c r="AV3" s="149"/>
      <c r="AW3" s="149"/>
      <c r="AX3" s="149"/>
      <c r="AY3" s="148" t="s">
        <v>248</v>
      </c>
      <c r="AZ3" s="561" t="s">
        <v>247</v>
      </c>
      <c r="BA3" s="561"/>
      <c r="BB3" s="561"/>
      <c r="BC3" s="561"/>
      <c r="BD3" s="147"/>
      <c r="BE3" s="122"/>
    </row>
    <row r="4" spans="1:57" s="121" customFormat="1" ht="20.25" customHeight="1">
      <c r="A4" s="123"/>
      <c r="B4" s="146"/>
      <c r="C4" s="146"/>
      <c r="D4" s="146"/>
      <c r="E4" s="146"/>
      <c r="F4" s="146"/>
      <c r="G4" s="146"/>
      <c r="H4" s="146"/>
      <c r="I4" s="146"/>
      <c r="J4" s="155"/>
      <c r="K4" s="153"/>
      <c r="L4" s="153"/>
      <c r="M4" s="153"/>
      <c r="N4" s="153"/>
      <c r="O4" s="153"/>
      <c r="P4" s="154"/>
      <c r="Q4" s="153"/>
      <c r="R4" s="153"/>
      <c r="S4" s="152"/>
      <c r="T4" s="123"/>
      <c r="U4" s="123"/>
      <c r="V4" s="123"/>
      <c r="W4" s="123"/>
      <c r="X4" s="123"/>
      <c r="Y4" s="123"/>
      <c r="Z4" s="131"/>
      <c r="AA4" s="131"/>
      <c r="AB4" s="130"/>
      <c r="AC4" s="130"/>
      <c r="AD4" s="151"/>
      <c r="AE4" s="123"/>
      <c r="AF4" s="123"/>
      <c r="AG4" s="123"/>
      <c r="AH4" s="123"/>
      <c r="AI4" s="123"/>
      <c r="AJ4" s="150"/>
      <c r="AK4" s="147"/>
      <c r="AL4" s="147"/>
      <c r="AM4" s="149"/>
      <c r="AN4" s="149"/>
      <c r="AO4" s="149"/>
      <c r="AP4" s="149"/>
      <c r="AQ4" s="149"/>
      <c r="AR4" s="149"/>
      <c r="AS4" s="149"/>
      <c r="AT4" s="149"/>
      <c r="AU4" s="149"/>
      <c r="AV4" s="149"/>
      <c r="AW4" s="149"/>
      <c r="AX4" s="149"/>
      <c r="AY4" s="148" t="s">
        <v>246</v>
      </c>
      <c r="AZ4" s="561" t="s">
        <v>245</v>
      </c>
      <c r="BA4" s="561"/>
      <c r="BB4" s="561"/>
      <c r="BC4" s="561"/>
      <c r="BD4" s="147"/>
      <c r="BE4" s="122"/>
    </row>
    <row r="5" spans="1:57" s="121" customFormat="1" ht="20.25" customHeight="1">
      <c r="A5" s="123"/>
      <c r="B5" s="136"/>
      <c r="C5" s="136"/>
      <c r="D5" s="136"/>
      <c r="E5" s="136"/>
      <c r="F5" s="136"/>
      <c r="G5" s="136"/>
      <c r="H5" s="136"/>
      <c r="I5" s="136"/>
      <c r="J5" s="145"/>
      <c r="K5" s="144"/>
      <c r="L5" s="143"/>
      <c r="M5" s="143"/>
      <c r="N5" s="143"/>
      <c r="O5" s="143"/>
      <c r="P5" s="136"/>
      <c r="Q5" s="142"/>
      <c r="R5" s="142"/>
      <c r="S5" s="141"/>
      <c r="T5" s="123"/>
      <c r="U5" s="123"/>
      <c r="V5" s="123"/>
      <c r="W5" s="123"/>
      <c r="X5" s="123"/>
      <c r="Y5" s="123"/>
      <c r="Z5" s="131"/>
      <c r="AA5" s="131"/>
      <c r="AB5" s="130"/>
      <c r="AC5" s="130"/>
      <c r="AD5" s="125"/>
      <c r="AE5" s="125"/>
      <c r="AF5" s="125"/>
      <c r="AG5" s="125"/>
      <c r="AH5" s="123"/>
      <c r="AI5" s="123"/>
      <c r="AJ5" s="125" t="s">
        <v>244</v>
      </c>
      <c r="AK5" s="125"/>
      <c r="AL5" s="125"/>
      <c r="AM5" s="125"/>
      <c r="AN5" s="125"/>
      <c r="AO5" s="125"/>
      <c r="AP5" s="125"/>
      <c r="AQ5" s="125"/>
      <c r="AR5" s="146"/>
      <c r="AS5" s="146"/>
      <c r="AT5" s="124"/>
      <c r="AU5" s="125"/>
      <c r="AV5" s="555">
        <v>40</v>
      </c>
      <c r="AW5" s="556"/>
      <c r="AX5" s="124" t="s">
        <v>243</v>
      </c>
      <c r="AY5" s="125"/>
      <c r="AZ5" s="555">
        <v>160</v>
      </c>
      <c r="BA5" s="556"/>
      <c r="BB5" s="124" t="s">
        <v>242</v>
      </c>
      <c r="BC5" s="125"/>
      <c r="BD5" s="123"/>
      <c r="BE5" s="122"/>
    </row>
    <row r="6" spans="1:57" s="121" customFormat="1" ht="20.25" customHeight="1">
      <c r="A6" s="123"/>
      <c r="B6" s="136"/>
      <c r="C6" s="136"/>
      <c r="D6" s="136"/>
      <c r="E6" s="136"/>
      <c r="F6" s="136"/>
      <c r="G6" s="136"/>
      <c r="H6" s="136"/>
      <c r="I6" s="136"/>
      <c r="J6" s="145"/>
      <c r="K6" s="144"/>
      <c r="L6" s="143"/>
      <c r="M6" s="143"/>
      <c r="N6" s="143"/>
      <c r="O6" s="143"/>
      <c r="P6" s="136"/>
      <c r="Q6" s="142"/>
      <c r="R6" s="142"/>
      <c r="S6" s="141"/>
      <c r="T6" s="123"/>
      <c r="U6" s="123"/>
      <c r="V6" s="123"/>
      <c r="W6" s="123"/>
      <c r="X6" s="123"/>
      <c r="Y6" s="123"/>
      <c r="Z6" s="131"/>
      <c r="AA6" s="131"/>
      <c r="AB6" s="130"/>
      <c r="AC6" s="130"/>
      <c r="AD6" s="125"/>
      <c r="AE6" s="125"/>
      <c r="AF6" s="125"/>
      <c r="AG6" s="125"/>
      <c r="AH6" s="123"/>
      <c r="AI6" s="123"/>
      <c r="AJ6" s="125"/>
      <c r="AK6" s="125"/>
      <c r="AL6" s="125"/>
      <c r="AM6" s="125"/>
      <c r="AN6" s="125"/>
      <c r="AO6" s="125"/>
      <c r="AP6" s="125"/>
      <c r="AQ6" s="141" t="s">
        <v>241</v>
      </c>
      <c r="AR6" s="125"/>
      <c r="AS6" s="140"/>
      <c r="AT6" s="140"/>
      <c r="AU6" s="140"/>
      <c r="AV6" s="125"/>
      <c r="AW6" s="125"/>
      <c r="AX6" s="139"/>
      <c r="AY6" s="125"/>
      <c r="AZ6" s="555">
        <v>100</v>
      </c>
      <c r="BA6" s="556"/>
      <c r="BB6" s="138" t="s">
        <v>240</v>
      </c>
      <c r="BC6" s="125"/>
      <c r="BD6" s="123"/>
      <c r="BE6" s="122"/>
    </row>
    <row r="7" spans="1:57" s="121" customFormat="1" ht="20.25" customHeight="1">
      <c r="A7" s="123"/>
      <c r="B7" s="136"/>
      <c r="C7" s="136"/>
      <c r="D7" s="136"/>
      <c r="E7" s="136"/>
      <c r="F7" s="136"/>
      <c r="G7" s="136"/>
      <c r="H7" s="136"/>
      <c r="I7" s="136"/>
      <c r="J7" s="136"/>
      <c r="K7" s="137"/>
      <c r="L7" s="137"/>
      <c r="M7" s="137"/>
      <c r="N7" s="136"/>
      <c r="O7" s="135"/>
      <c r="P7" s="134"/>
      <c r="Q7" s="134"/>
      <c r="R7" s="133"/>
      <c r="S7" s="132"/>
      <c r="T7" s="123"/>
      <c r="U7" s="123"/>
      <c r="V7" s="123"/>
      <c r="W7" s="123"/>
      <c r="X7" s="123"/>
      <c r="Y7" s="123"/>
      <c r="Z7" s="131"/>
      <c r="AA7" s="131"/>
      <c r="AB7" s="130"/>
      <c r="AC7" s="130"/>
      <c r="AD7" s="81"/>
      <c r="AE7" s="129"/>
      <c r="AF7" s="129"/>
      <c r="AG7" s="129"/>
      <c r="AH7" s="123"/>
      <c r="AI7" s="123"/>
      <c r="AJ7" s="123"/>
      <c r="AK7" s="123"/>
      <c r="AL7" s="129"/>
      <c r="AM7" s="129"/>
      <c r="AN7" s="128"/>
      <c r="AO7" s="127"/>
      <c r="AP7" s="127"/>
      <c r="AQ7" s="126"/>
      <c r="AR7" s="126"/>
      <c r="AS7" s="126"/>
      <c r="AT7" s="126"/>
      <c r="AU7" s="126"/>
      <c r="AV7" s="126"/>
      <c r="AW7" s="125" t="s">
        <v>239</v>
      </c>
      <c r="AX7" s="125"/>
      <c r="AY7" s="125"/>
      <c r="AZ7" s="559">
        <f>DAY(EOMONTH(DATE(X2,AB2,1),0))</f>
        <v>30</v>
      </c>
      <c r="BA7" s="560"/>
      <c r="BB7" s="124" t="s">
        <v>238</v>
      </c>
      <c r="BC7" s="123"/>
      <c r="BD7" s="123"/>
      <c r="BE7" s="122"/>
    </row>
    <row r="8" spans="1:57" ht="5.0999999999999996" customHeight="1" thickBot="1">
      <c r="A8" s="79"/>
      <c r="B8" s="79"/>
      <c r="C8" s="120"/>
      <c r="D8" s="120"/>
      <c r="E8" s="79"/>
      <c r="F8" s="79"/>
      <c r="G8" s="74"/>
      <c r="H8" s="79"/>
      <c r="I8" s="79"/>
      <c r="J8" s="79"/>
      <c r="K8" s="79"/>
      <c r="L8" s="79"/>
      <c r="M8" s="79"/>
      <c r="N8" s="79"/>
      <c r="O8" s="79"/>
      <c r="P8" s="79"/>
      <c r="Q8" s="79"/>
      <c r="R8" s="79"/>
      <c r="S8" s="120"/>
      <c r="T8" s="79"/>
      <c r="U8" s="79"/>
      <c r="V8" s="79"/>
      <c r="W8" s="79"/>
      <c r="X8" s="79"/>
      <c r="Y8" s="79"/>
      <c r="Z8" s="79"/>
      <c r="AA8" s="79"/>
      <c r="AB8" s="79"/>
      <c r="AC8" s="79"/>
      <c r="AD8" s="79"/>
      <c r="AE8" s="79"/>
      <c r="AF8" s="79"/>
      <c r="AG8" s="79"/>
      <c r="AH8" s="79"/>
      <c r="AI8" s="79"/>
      <c r="AJ8" s="120"/>
      <c r="AK8" s="79"/>
      <c r="AL8" s="79"/>
      <c r="AM8" s="79"/>
      <c r="AN8" s="79"/>
      <c r="AO8" s="79"/>
      <c r="AP8" s="79"/>
      <c r="AQ8" s="79"/>
      <c r="AR8" s="79"/>
      <c r="AS8" s="79"/>
      <c r="AT8" s="79"/>
      <c r="AU8" s="79"/>
      <c r="AV8" s="79"/>
      <c r="AW8" s="79"/>
      <c r="AX8" s="79"/>
      <c r="AY8" s="79"/>
      <c r="AZ8" s="79"/>
      <c r="BA8" s="79"/>
      <c r="BB8" s="79"/>
      <c r="BC8" s="119"/>
      <c r="BD8" s="119"/>
      <c r="BE8" s="118"/>
    </row>
    <row r="9" spans="1:57" ht="20.25" customHeight="1" thickBot="1">
      <c r="A9" s="79"/>
      <c r="B9" s="562" t="s">
        <v>237</v>
      </c>
      <c r="C9" s="566" t="s">
        <v>236</v>
      </c>
      <c r="D9" s="574"/>
      <c r="E9" s="565" t="s">
        <v>235</v>
      </c>
      <c r="F9" s="574"/>
      <c r="G9" s="565" t="s">
        <v>234</v>
      </c>
      <c r="H9" s="566"/>
      <c r="I9" s="566"/>
      <c r="J9" s="566"/>
      <c r="K9" s="574"/>
      <c r="L9" s="565" t="s">
        <v>233</v>
      </c>
      <c r="M9" s="566"/>
      <c r="N9" s="566"/>
      <c r="O9" s="567"/>
      <c r="P9" s="557" t="s">
        <v>232</v>
      </c>
      <c r="Q9" s="558"/>
      <c r="R9" s="558"/>
      <c r="S9" s="558"/>
      <c r="T9" s="558"/>
      <c r="U9" s="558"/>
      <c r="V9" s="558"/>
      <c r="W9" s="558"/>
      <c r="X9" s="558"/>
      <c r="Y9" s="558"/>
      <c r="Z9" s="558"/>
      <c r="AA9" s="558"/>
      <c r="AB9" s="558"/>
      <c r="AC9" s="558"/>
      <c r="AD9" s="558"/>
      <c r="AE9" s="558"/>
      <c r="AF9" s="558"/>
      <c r="AG9" s="558"/>
      <c r="AH9" s="558"/>
      <c r="AI9" s="558"/>
      <c r="AJ9" s="558"/>
      <c r="AK9" s="558"/>
      <c r="AL9" s="558"/>
      <c r="AM9" s="558"/>
      <c r="AN9" s="558"/>
      <c r="AO9" s="558"/>
      <c r="AP9" s="558"/>
      <c r="AQ9" s="558"/>
      <c r="AR9" s="558"/>
      <c r="AS9" s="558"/>
      <c r="AT9" s="558"/>
      <c r="AU9" s="547" t="str">
        <f>IF(AZ3="４週","(10)1～4週目の勤務時間数合計","(10)1か月の勤務時間数合計")</f>
        <v>(10)1～4週目の勤務時間数合計</v>
      </c>
      <c r="AV9" s="548"/>
      <c r="AW9" s="547" t="s">
        <v>231</v>
      </c>
      <c r="AX9" s="548"/>
      <c r="AY9" s="542" t="s">
        <v>230</v>
      </c>
      <c r="AZ9" s="542"/>
      <c r="BA9" s="542"/>
      <c r="BB9" s="542"/>
      <c r="BC9" s="542"/>
      <c r="BD9" s="542"/>
    </row>
    <row r="10" spans="1:57" ht="20.25" customHeight="1" thickBot="1">
      <c r="A10" s="79"/>
      <c r="B10" s="563"/>
      <c r="C10" s="569"/>
      <c r="D10" s="575"/>
      <c r="E10" s="568"/>
      <c r="F10" s="575"/>
      <c r="G10" s="568"/>
      <c r="H10" s="569"/>
      <c r="I10" s="569"/>
      <c r="J10" s="569"/>
      <c r="K10" s="575"/>
      <c r="L10" s="568"/>
      <c r="M10" s="569"/>
      <c r="N10" s="569"/>
      <c r="O10" s="570"/>
      <c r="P10" s="544" t="s">
        <v>229</v>
      </c>
      <c r="Q10" s="545"/>
      <c r="R10" s="545"/>
      <c r="S10" s="545"/>
      <c r="T10" s="545"/>
      <c r="U10" s="545"/>
      <c r="V10" s="546"/>
      <c r="W10" s="544" t="s">
        <v>228</v>
      </c>
      <c r="X10" s="545"/>
      <c r="Y10" s="545"/>
      <c r="Z10" s="545"/>
      <c r="AA10" s="545"/>
      <c r="AB10" s="545"/>
      <c r="AC10" s="546"/>
      <c r="AD10" s="544" t="s">
        <v>227</v>
      </c>
      <c r="AE10" s="545"/>
      <c r="AF10" s="545"/>
      <c r="AG10" s="545"/>
      <c r="AH10" s="545"/>
      <c r="AI10" s="545"/>
      <c r="AJ10" s="546"/>
      <c r="AK10" s="544" t="s">
        <v>226</v>
      </c>
      <c r="AL10" s="545"/>
      <c r="AM10" s="545"/>
      <c r="AN10" s="545"/>
      <c r="AO10" s="545"/>
      <c r="AP10" s="545"/>
      <c r="AQ10" s="546"/>
      <c r="AR10" s="544" t="s">
        <v>225</v>
      </c>
      <c r="AS10" s="545"/>
      <c r="AT10" s="546"/>
      <c r="AU10" s="549"/>
      <c r="AV10" s="550"/>
      <c r="AW10" s="549"/>
      <c r="AX10" s="550"/>
      <c r="AY10" s="542"/>
      <c r="AZ10" s="542"/>
      <c r="BA10" s="542"/>
      <c r="BB10" s="542"/>
      <c r="BC10" s="542"/>
      <c r="BD10" s="542"/>
    </row>
    <row r="11" spans="1:57" ht="20.25" customHeight="1" thickBot="1">
      <c r="A11" s="79"/>
      <c r="B11" s="563"/>
      <c r="C11" s="569"/>
      <c r="D11" s="575"/>
      <c r="E11" s="568"/>
      <c r="F11" s="575"/>
      <c r="G11" s="568"/>
      <c r="H11" s="569"/>
      <c r="I11" s="569"/>
      <c r="J11" s="569"/>
      <c r="K11" s="575"/>
      <c r="L11" s="568"/>
      <c r="M11" s="569"/>
      <c r="N11" s="569"/>
      <c r="O11" s="570"/>
      <c r="P11" s="116">
        <f>DAY(DATE($X$2,$AB$2,1))</f>
        <v>1</v>
      </c>
      <c r="Q11" s="115">
        <f>DAY(DATE($X$2,$AB$2,2))</f>
        <v>2</v>
      </c>
      <c r="R11" s="115">
        <f>DAY(DATE($X$2,$AB$2,3))</f>
        <v>3</v>
      </c>
      <c r="S11" s="115">
        <f>DAY(DATE($X$2,$AB$2,4))</f>
        <v>4</v>
      </c>
      <c r="T11" s="115">
        <f>DAY(DATE($X$2,$AB$2,5))</f>
        <v>5</v>
      </c>
      <c r="U11" s="115">
        <f>DAY(DATE($X$2,$AB$2,6))</f>
        <v>6</v>
      </c>
      <c r="V11" s="117">
        <f>DAY(DATE($X$2,$AB$2,7))</f>
        <v>7</v>
      </c>
      <c r="W11" s="116">
        <f>DAY(DATE($X$2,$AB$2,8))</f>
        <v>8</v>
      </c>
      <c r="X11" s="115">
        <f>DAY(DATE($X$2,$AB$2,9))</f>
        <v>9</v>
      </c>
      <c r="Y11" s="115">
        <f>DAY(DATE($X$2,$AB$2,10))</f>
        <v>10</v>
      </c>
      <c r="Z11" s="115">
        <f>DAY(DATE($X$2,$AB$2,11))</f>
        <v>11</v>
      </c>
      <c r="AA11" s="115">
        <f>DAY(DATE($X$2,$AB$2,12))</f>
        <v>12</v>
      </c>
      <c r="AB11" s="115">
        <f>DAY(DATE($X$2,$AB$2,13))</f>
        <v>13</v>
      </c>
      <c r="AC11" s="117">
        <f>DAY(DATE($X$2,$AB$2,14))</f>
        <v>14</v>
      </c>
      <c r="AD11" s="116">
        <f>DAY(DATE($X$2,$AB$2,15))</f>
        <v>15</v>
      </c>
      <c r="AE11" s="115">
        <f>DAY(DATE($X$2,$AB$2,16))</f>
        <v>16</v>
      </c>
      <c r="AF11" s="115">
        <f>DAY(DATE($X$2,$AB$2,17))</f>
        <v>17</v>
      </c>
      <c r="AG11" s="115">
        <f>DAY(DATE($X$2,$AB$2,18))</f>
        <v>18</v>
      </c>
      <c r="AH11" s="115">
        <f>DAY(DATE($X$2,$AB$2,19))</f>
        <v>19</v>
      </c>
      <c r="AI11" s="115">
        <f>DAY(DATE($X$2,$AB$2,20))</f>
        <v>20</v>
      </c>
      <c r="AJ11" s="117">
        <f>DAY(DATE($X$2,$AB$2,21))</f>
        <v>21</v>
      </c>
      <c r="AK11" s="116">
        <f>DAY(DATE($X$2,$AB$2,22))</f>
        <v>22</v>
      </c>
      <c r="AL11" s="115">
        <f>DAY(DATE($X$2,$AB$2,23))</f>
        <v>23</v>
      </c>
      <c r="AM11" s="115">
        <f>DAY(DATE($X$2,$AB$2,24))</f>
        <v>24</v>
      </c>
      <c r="AN11" s="115">
        <f>DAY(DATE($X$2,$AB$2,25))</f>
        <v>25</v>
      </c>
      <c r="AO11" s="115">
        <f>DAY(DATE($X$2,$AB$2,26))</f>
        <v>26</v>
      </c>
      <c r="AP11" s="115">
        <f>DAY(DATE($X$2,$AB$2,27))</f>
        <v>27</v>
      </c>
      <c r="AQ11" s="117">
        <f>DAY(DATE($X$2,$AB$2,28))</f>
        <v>28</v>
      </c>
      <c r="AR11" s="116" t="str">
        <f>IF(AZ3="暦月",IF(DAY(DATE($X$2,$AB$2,29))=29,29,""),"")</f>
        <v/>
      </c>
      <c r="AS11" s="115" t="str">
        <f>IF(AZ3="暦月",IF(DAY(DATE($X$2,$AB$2,30))=30,30,""),"")</f>
        <v/>
      </c>
      <c r="AT11" s="114" t="str">
        <f>IF(AZ3="暦月",IF(DAY(DATE($X$2,$AB$2,31))=31,31,""),"")</f>
        <v/>
      </c>
      <c r="AU11" s="549"/>
      <c r="AV11" s="550"/>
      <c r="AW11" s="549"/>
      <c r="AX11" s="550"/>
      <c r="AY11" s="542"/>
      <c r="AZ11" s="542"/>
      <c r="BA11" s="542"/>
      <c r="BB11" s="542"/>
      <c r="BC11" s="542"/>
      <c r="BD11" s="542"/>
    </row>
    <row r="12" spans="1:57" ht="20.25" hidden="1" customHeight="1" thickBot="1">
      <c r="A12" s="79"/>
      <c r="B12" s="563"/>
      <c r="C12" s="569"/>
      <c r="D12" s="575"/>
      <c r="E12" s="568"/>
      <c r="F12" s="575"/>
      <c r="G12" s="568"/>
      <c r="H12" s="569"/>
      <c r="I12" s="569"/>
      <c r="J12" s="569"/>
      <c r="K12" s="575"/>
      <c r="L12" s="568"/>
      <c r="M12" s="569"/>
      <c r="N12" s="569"/>
      <c r="O12" s="570"/>
      <c r="P12" s="116">
        <f>WEEKDAY(DATE($X$2,$AB$2,1))</f>
        <v>2</v>
      </c>
      <c r="Q12" s="115">
        <f>WEEKDAY(DATE($X$2,$AB$2,2))</f>
        <v>3</v>
      </c>
      <c r="R12" s="115">
        <f>WEEKDAY(DATE($X$2,$AB$2,3))</f>
        <v>4</v>
      </c>
      <c r="S12" s="115">
        <f>WEEKDAY(DATE($X$2,$AB$2,4))</f>
        <v>5</v>
      </c>
      <c r="T12" s="115">
        <f>WEEKDAY(DATE($X$2,$AB$2,5))</f>
        <v>6</v>
      </c>
      <c r="U12" s="115">
        <f>WEEKDAY(DATE($X$2,$AB$2,6))</f>
        <v>7</v>
      </c>
      <c r="V12" s="117">
        <f>WEEKDAY(DATE($X$2,$AB$2,7))</f>
        <v>1</v>
      </c>
      <c r="W12" s="116">
        <f>WEEKDAY(DATE($X$2,$AB$2,8))</f>
        <v>2</v>
      </c>
      <c r="X12" s="115">
        <f>WEEKDAY(DATE($X$2,$AB$2,9))</f>
        <v>3</v>
      </c>
      <c r="Y12" s="115">
        <f>WEEKDAY(DATE($X$2,$AB$2,10))</f>
        <v>4</v>
      </c>
      <c r="Z12" s="115">
        <f>WEEKDAY(DATE($X$2,$AB$2,11))</f>
        <v>5</v>
      </c>
      <c r="AA12" s="115">
        <f>WEEKDAY(DATE($X$2,$AB$2,12))</f>
        <v>6</v>
      </c>
      <c r="AB12" s="115">
        <f>WEEKDAY(DATE($X$2,$AB$2,13))</f>
        <v>7</v>
      </c>
      <c r="AC12" s="117">
        <f>WEEKDAY(DATE($X$2,$AB$2,14))</f>
        <v>1</v>
      </c>
      <c r="AD12" s="116">
        <f>WEEKDAY(DATE($X$2,$AB$2,15))</f>
        <v>2</v>
      </c>
      <c r="AE12" s="115">
        <f>WEEKDAY(DATE($X$2,$AB$2,16))</f>
        <v>3</v>
      </c>
      <c r="AF12" s="115">
        <f>WEEKDAY(DATE($X$2,$AB$2,17))</f>
        <v>4</v>
      </c>
      <c r="AG12" s="115">
        <f>WEEKDAY(DATE($X$2,$AB$2,18))</f>
        <v>5</v>
      </c>
      <c r="AH12" s="115">
        <f>WEEKDAY(DATE($X$2,$AB$2,19))</f>
        <v>6</v>
      </c>
      <c r="AI12" s="115">
        <f>WEEKDAY(DATE($X$2,$AB$2,20))</f>
        <v>7</v>
      </c>
      <c r="AJ12" s="117">
        <f>WEEKDAY(DATE($X$2,$AB$2,21))</f>
        <v>1</v>
      </c>
      <c r="AK12" s="116">
        <f>WEEKDAY(DATE($X$2,$AB$2,22))</f>
        <v>2</v>
      </c>
      <c r="AL12" s="115">
        <f>WEEKDAY(DATE($X$2,$AB$2,23))</f>
        <v>3</v>
      </c>
      <c r="AM12" s="115">
        <f>WEEKDAY(DATE($X$2,$AB$2,24))</f>
        <v>4</v>
      </c>
      <c r="AN12" s="115">
        <f>WEEKDAY(DATE($X$2,$AB$2,25))</f>
        <v>5</v>
      </c>
      <c r="AO12" s="115">
        <f>WEEKDAY(DATE($X$2,$AB$2,26))</f>
        <v>6</v>
      </c>
      <c r="AP12" s="115">
        <f>WEEKDAY(DATE($X$2,$AB$2,27))</f>
        <v>7</v>
      </c>
      <c r="AQ12" s="117">
        <f>WEEKDAY(DATE($X$2,$AB$2,28))</f>
        <v>1</v>
      </c>
      <c r="AR12" s="116">
        <f>IF(AR11=29,WEEKDAY(DATE($X$2,$AB$2,29)),0)</f>
        <v>0</v>
      </c>
      <c r="AS12" s="115">
        <f>IF(AS11=30,WEEKDAY(DATE($X$2,$AB$2,30)),0)</f>
        <v>0</v>
      </c>
      <c r="AT12" s="114">
        <f>IF(AT11=31,WEEKDAY(DATE($X$2,$AB$2,31)),0)</f>
        <v>0</v>
      </c>
      <c r="AU12" s="551"/>
      <c r="AV12" s="552"/>
      <c r="AW12" s="551"/>
      <c r="AX12" s="552"/>
      <c r="AY12" s="543"/>
      <c r="AZ12" s="543"/>
      <c r="BA12" s="543"/>
      <c r="BB12" s="543"/>
      <c r="BC12" s="543"/>
      <c r="BD12" s="543"/>
    </row>
    <row r="13" spans="1:57" ht="20.25" customHeight="1" thickBot="1">
      <c r="A13" s="79"/>
      <c r="B13" s="564"/>
      <c r="C13" s="572"/>
      <c r="D13" s="576"/>
      <c r="E13" s="571"/>
      <c r="F13" s="576"/>
      <c r="G13" s="571"/>
      <c r="H13" s="572"/>
      <c r="I13" s="572"/>
      <c r="J13" s="572"/>
      <c r="K13" s="576"/>
      <c r="L13" s="571"/>
      <c r="M13" s="572"/>
      <c r="N13" s="572"/>
      <c r="O13" s="573"/>
      <c r="P13" s="113" t="str">
        <f t="shared" ref="P13:AQ13" si="0">IF(P12=1,"日",IF(P12=2,"月",IF(P12=3,"火",IF(P12=4,"水",IF(P12=5,"木",IF(P12=6,"金","土"))))))</f>
        <v>月</v>
      </c>
      <c r="Q13" s="111" t="str">
        <f t="shared" si="0"/>
        <v>火</v>
      </c>
      <c r="R13" s="111" t="str">
        <f t="shared" si="0"/>
        <v>水</v>
      </c>
      <c r="S13" s="111" t="str">
        <f t="shared" si="0"/>
        <v>木</v>
      </c>
      <c r="T13" s="111" t="str">
        <f t="shared" si="0"/>
        <v>金</v>
      </c>
      <c r="U13" s="111" t="str">
        <f t="shared" si="0"/>
        <v>土</v>
      </c>
      <c r="V13" s="112" t="str">
        <f t="shared" si="0"/>
        <v>日</v>
      </c>
      <c r="W13" s="113" t="str">
        <f t="shared" si="0"/>
        <v>月</v>
      </c>
      <c r="X13" s="111" t="str">
        <f t="shared" si="0"/>
        <v>火</v>
      </c>
      <c r="Y13" s="111" t="str">
        <f t="shared" si="0"/>
        <v>水</v>
      </c>
      <c r="Z13" s="111" t="str">
        <f t="shared" si="0"/>
        <v>木</v>
      </c>
      <c r="AA13" s="111" t="str">
        <f t="shared" si="0"/>
        <v>金</v>
      </c>
      <c r="AB13" s="111" t="str">
        <f t="shared" si="0"/>
        <v>土</v>
      </c>
      <c r="AC13" s="112" t="str">
        <f t="shared" si="0"/>
        <v>日</v>
      </c>
      <c r="AD13" s="113" t="str">
        <f t="shared" si="0"/>
        <v>月</v>
      </c>
      <c r="AE13" s="111" t="str">
        <f t="shared" si="0"/>
        <v>火</v>
      </c>
      <c r="AF13" s="111" t="str">
        <f t="shared" si="0"/>
        <v>水</v>
      </c>
      <c r="AG13" s="111" t="str">
        <f t="shared" si="0"/>
        <v>木</v>
      </c>
      <c r="AH13" s="111" t="str">
        <f t="shared" si="0"/>
        <v>金</v>
      </c>
      <c r="AI13" s="111" t="str">
        <f t="shared" si="0"/>
        <v>土</v>
      </c>
      <c r="AJ13" s="112" t="str">
        <f t="shared" si="0"/>
        <v>日</v>
      </c>
      <c r="AK13" s="113" t="str">
        <f t="shared" si="0"/>
        <v>月</v>
      </c>
      <c r="AL13" s="111" t="str">
        <f t="shared" si="0"/>
        <v>火</v>
      </c>
      <c r="AM13" s="111" t="str">
        <f t="shared" si="0"/>
        <v>水</v>
      </c>
      <c r="AN13" s="111" t="str">
        <f t="shared" si="0"/>
        <v>木</v>
      </c>
      <c r="AO13" s="111" t="str">
        <f t="shared" si="0"/>
        <v>金</v>
      </c>
      <c r="AP13" s="111" t="str">
        <f t="shared" si="0"/>
        <v>土</v>
      </c>
      <c r="AQ13" s="112" t="str">
        <f t="shared" si="0"/>
        <v>日</v>
      </c>
      <c r="AR13" s="111" t="str">
        <f>IF(AR12=1,"日",IF(AR12=2,"月",IF(AR12=3,"火",IF(AR12=4,"水",IF(AR12=5,"木",IF(AR12=6,"金",IF(AR12=0,"","土")))))))</f>
        <v/>
      </c>
      <c r="AS13" s="111" t="str">
        <f>IF(AS12=1,"日",IF(AS12=2,"月",IF(AS12=3,"火",IF(AS12=4,"水",IF(AS12=5,"木",IF(AS12=6,"金",IF(AS12=0,"","土")))))))</f>
        <v/>
      </c>
      <c r="AT13" s="110" t="str">
        <f>IF(AT12=1,"日",IF(AT12=2,"月",IF(AT12=3,"火",IF(AT12=4,"水",IF(AT12=5,"木",IF(AT12=6,"金",IF(AT12=0,"","土")))))))</f>
        <v/>
      </c>
      <c r="AU13" s="553"/>
      <c r="AV13" s="554"/>
      <c r="AW13" s="553"/>
      <c r="AX13" s="554"/>
      <c r="AY13" s="543"/>
      <c r="AZ13" s="543"/>
      <c r="BA13" s="543"/>
      <c r="BB13" s="543"/>
      <c r="BC13" s="543"/>
      <c r="BD13" s="543"/>
    </row>
    <row r="14" spans="1:57" ht="39.950000000000003" customHeight="1">
      <c r="A14" s="79"/>
      <c r="B14" s="109">
        <v>1</v>
      </c>
      <c r="C14" s="601"/>
      <c r="D14" s="602"/>
      <c r="E14" s="603"/>
      <c r="F14" s="604"/>
      <c r="G14" s="605"/>
      <c r="H14" s="606"/>
      <c r="I14" s="606"/>
      <c r="J14" s="606"/>
      <c r="K14" s="607"/>
      <c r="L14" s="608"/>
      <c r="M14" s="609"/>
      <c r="N14" s="609"/>
      <c r="O14" s="610"/>
      <c r="P14" s="108"/>
      <c r="Q14" s="107"/>
      <c r="R14" s="107"/>
      <c r="S14" s="107"/>
      <c r="T14" s="107"/>
      <c r="U14" s="107"/>
      <c r="V14" s="106"/>
      <c r="W14" s="108"/>
      <c r="X14" s="107"/>
      <c r="Y14" s="107"/>
      <c r="Z14" s="107"/>
      <c r="AA14" s="107"/>
      <c r="AB14" s="107"/>
      <c r="AC14" s="106"/>
      <c r="AD14" s="108"/>
      <c r="AE14" s="107"/>
      <c r="AF14" s="107"/>
      <c r="AG14" s="107"/>
      <c r="AH14" s="107"/>
      <c r="AI14" s="107"/>
      <c r="AJ14" s="106"/>
      <c r="AK14" s="108"/>
      <c r="AL14" s="107"/>
      <c r="AM14" s="107"/>
      <c r="AN14" s="107"/>
      <c r="AO14" s="107"/>
      <c r="AP14" s="107"/>
      <c r="AQ14" s="106"/>
      <c r="AR14" s="108"/>
      <c r="AS14" s="107"/>
      <c r="AT14" s="106"/>
      <c r="AU14" s="593">
        <f t="shared" ref="AU14:AU31" si="1">IF($AZ$3="４週",SUM(P14:AQ14),IF($AZ$3="暦月",SUM(P14:AT14),""))</f>
        <v>0</v>
      </c>
      <c r="AV14" s="594"/>
      <c r="AW14" s="595">
        <f t="shared" ref="AW14:AW31" si="2">IF($AZ$3="４週",AU14/4,IF($AZ$3="暦月",AU14/($AZ$7/7),""))</f>
        <v>0</v>
      </c>
      <c r="AX14" s="596"/>
      <c r="AY14" s="611"/>
      <c r="AZ14" s="612"/>
      <c r="BA14" s="612"/>
      <c r="BB14" s="612"/>
      <c r="BC14" s="612"/>
      <c r="BD14" s="613"/>
    </row>
    <row r="15" spans="1:57" ht="39.950000000000003" customHeight="1">
      <c r="A15" s="79"/>
      <c r="B15" s="105">
        <f t="shared" ref="B15:B31" si="3">B14+1</f>
        <v>2</v>
      </c>
      <c r="C15" s="579"/>
      <c r="D15" s="580"/>
      <c r="E15" s="581"/>
      <c r="F15" s="582"/>
      <c r="G15" s="583"/>
      <c r="H15" s="584"/>
      <c r="I15" s="584"/>
      <c r="J15" s="584"/>
      <c r="K15" s="585"/>
      <c r="L15" s="586"/>
      <c r="M15" s="587"/>
      <c r="N15" s="587"/>
      <c r="O15" s="588"/>
      <c r="P15" s="104"/>
      <c r="Q15" s="103"/>
      <c r="R15" s="103"/>
      <c r="S15" s="103"/>
      <c r="T15" s="103"/>
      <c r="U15" s="103"/>
      <c r="V15" s="102"/>
      <c r="W15" s="104"/>
      <c r="X15" s="103"/>
      <c r="Y15" s="103"/>
      <c r="Z15" s="103"/>
      <c r="AA15" s="103"/>
      <c r="AB15" s="103"/>
      <c r="AC15" s="102"/>
      <c r="AD15" s="104"/>
      <c r="AE15" s="103"/>
      <c r="AF15" s="103"/>
      <c r="AG15" s="103"/>
      <c r="AH15" s="103"/>
      <c r="AI15" s="103"/>
      <c r="AJ15" s="102"/>
      <c r="AK15" s="104"/>
      <c r="AL15" s="103"/>
      <c r="AM15" s="103"/>
      <c r="AN15" s="103"/>
      <c r="AO15" s="103"/>
      <c r="AP15" s="103"/>
      <c r="AQ15" s="102"/>
      <c r="AR15" s="104"/>
      <c r="AS15" s="103"/>
      <c r="AT15" s="102"/>
      <c r="AU15" s="589">
        <f t="shared" si="1"/>
        <v>0</v>
      </c>
      <c r="AV15" s="590"/>
      <c r="AW15" s="591">
        <f t="shared" si="2"/>
        <v>0</v>
      </c>
      <c r="AX15" s="592"/>
      <c r="AY15" s="614"/>
      <c r="AZ15" s="615"/>
      <c r="BA15" s="615"/>
      <c r="BB15" s="615"/>
      <c r="BC15" s="615"/>
      <c r="BD15" s="616"/>
    </row>
    <row r="16" spans="1:57" ht="39.950000000000003" customHeight="1">
      <c r="A16" s="79"/>
      <c r="B16" s="105">
        <f t="shared" si="3"/>
        <v>3</v>
      </c>
      <c r="C16" s="579"/>
      <c r="D16" s="580"/>
      <c r="E16" s="581"/>
      <c r="F16" s="582"/>
      <c r="G16" s="583"/>
      <c r="H16" s="584"/>
      <c r="I16" s="584"/>
      <c r="J16" s="584"/>
      <c r="K16" s="585"/>
      <c r="L16" s="586"/>
      <c r="M16" s="587"/>
      <c r="N16" s="587"/>
      <c r="O16" s="588"/>
      <c r="P16" s="104"/>
      <c r="Q16" s="103"/>
      <c r="R16" s="103"/>
      <c r="S16" s="103"/>
      <c r="T16" s="103"/>
      <c r="U16" s="103"/>
      <c r="V16" s="102"/>
      <c r="W16" s="104"/>
      <c r="X16" s="103"/>
      <c r="Y16" s="103"/>
      <c r="Z16" s="103"/>
      <c r="AA16" s="103"/>
      <c r="AB16" s="103"/>
      <c r="AC16" s="102"/>
      <c r="AD16" s="104"/>
      <c r="AE16" s="103"/>
      <c r="AF16" s="103"/>
      <c r="AG16" s="103"/>
      <c r="AH16" s="103"/>
      <c r="AI16" s="103"/>
      <c r="AJ16" s="102"/>
      <c r="AK16" s="104"/>
      <c r="AL16" s="103"/>
      <c r="AM16" s="103"/>
      <c r="AN16" s="103"/>
      <c r="AO16" s="103"/>
      <c r="AP16" s="103"/>
      <c r="AQ16" s="102"/>
      <c r="AR16" s="104"/>
      <c r="AS16" s="103"/>
      <c r="AT16" s="102"/>
      <c r="AU16" s="589">
        <f t="shared" si="1"/>
        <v>0</v>
      </c>
      <c r="AV16" s="590"/>
      <c r="AW16" s="591">
        <f t="shared" si="2"/>
        <v>0</v>
      </c>
      <c r="AX16" s="592"/>
      <c r="AY16" s="614"/>
      <c r="AZ16" s="615"/>
      <c r="BA16" s="615"/>
      <c r="BB16" s="615"/>
      <c r="BC16" s="615"/>
      <c r="BD16" s="616"/>
    </row>
    <row r="17" spans="1:56" ht="39.950000000000003" customHeight="1">
      <c r="A17" s="79"/>
      <c r="B17" s="105">
        <f t="shared" si="3"/>
        <v>4</v>
      </c>
      <c r="C17" s="579"/>
      <c r="D17" s="580"/>
      <c r="E17" s="581"/>
      <c r="F17" s="582"/>
      <c r="G17" s="583"/>
      <c r="H17" s="584"/>
      <c r="I17" s="584"/>
      <c r="J17" s="584"/>
      <c r="K17" s="585"/>
      <c r="L17" s="586"/>
      <c r="M17" s="587"/>
      <c r="N17" s="587"/>
      <c r="O17" s="588"/>
      <c r="P17" s="104"/>
      <c r="Q17" s="103"/>
      <c r="R17" s="103"/>
      <c r="S17" s="103"/>
      <c r="T17" s="103"/>
      <c r="U17" s="103"/>
      <c r="V17" s="102"/>
      <c r="W17" s="104"/>
      <c r="X17" s="103"/>
      <c r="Y17" s="103"/>
      <c r="Z17" s="103"/>
      <c r="AA17" s="103"/>
      <c r="AB17" s="103"/>
      <c r="AC17" s="102"/>
      <c r="AD17" s="104"/>
      <c r="AE17" s="103"/>
      <c r="AF17" s="103"/>
      <c r="AG17" s="103"/>
      <c r="AH17" s="103"/>
      <c r="AI17" s="103"/>
      <c r="AJ17" s="102"/>
      <c r="AK17" s="104"/>
      <c r="AL17" s="103"/>
      <c r="AM17" s="103"/>
      <c r="AN17" s="103"/>
      <c r="AO17" s="103"/>
      <c r="AP17" s="103"/>
      <c r="AQ17" s="102"/>
      <c r="AR17" s="104"/>
      <c r="AS17" s="103"/>
      <c r="AT17" s="102"/>
      <c r="AU17" s="589">
        <f t="shared" si="1"/>
        <v>0</v>
      </c>
      <c r="AV17" s="590"/>
      <c r="AW17" s="591">
        <f t="shared" si="2"/>
        <v>0</v>
      </c>
      <c r="AX17" s="592"/>
      <c r="AY17" s="614"/>
      <c r="AZ17" s="615"/>
      <c r="BA17" s="615"/>
      <c r="BB17" s="615"/>
      <c r="BC17" s="615"/>
      <c r="BD17" s="616"/>
    </row>
    <row r="18" spans="1:56" ht="39.950000000000003" customHeight="1">
      <c r="A18" s="79"/>
      <c r="B18" s="105">
        <f t="shared" si="3"/>
        <v>5</v>
      </c>
      <c r="C18" s="579"/>
      <c r="D18" s="580"/>
      <c r="E18" s="581"/>
      <c r="F18" s="582"/>
      <c r="G18" s="583"/>
      <c r="H18" s="584"/>
      <c r="I18" s="584"/>
      <c r="J18" s="584"/>
      <c r="K18" s="585"/>
      <c r="L18" s="586"/>
      <c r="M18" s="587"/>
      <c r="N18" s="587"/>
      <c r="O18" s="588"/>
      <c r="P18" s="104"/>
      <c r="Q18" s="103"/>
      <c r="R18" s="103"/>
      <c r="S18" s="103"/>
      <c r="T18" s="103"/>
      <c r="U18" s="103"/>
      <c r="V18" s="102"/>
      <c r="W18" s="104"/>
      <c r="X18" s="103"/>
      <c r="Y18" s="103"/>
      <c r="Z18" s="103"/>
      <c r="AA18" s="103"/>
      <c r="AB18" s="103"/>
      <c r="AC18" s="102"/>
      <c r="AD18" s="104"/>
      <c r="AE18" s="103"/>
      <c r="AF18" s="103"/>
      <c r="AG18" s="103"/>
      <c r="AH18" s="103"/>
      <c r="AI18" s="103"/>
      <c r="AJ18" s="102"/>
      <c r="AK18" s="104"/>
      <c r="AL18" s="103"/>
      <c r="AM18" s="103"/>
      <c r="AN18" s="103"/>
      <c r="AO18" s="103"/>
      <c r="AP18" s="103"/>
      <c r="AQ18" s="102"/>
      <c r="AR18" s="104"/>
      <c r="AS18" s="103"/>
      <c r="AT18" s="102"/>
      <c r="AU18" s="589">
        <f t="shared" si="1"/>
        <v>0</v>
      </c>
      <c r="AV18" s="590"/>
      <c r="AW18" s="591">
        <f t="shared" si="2"/>
        <v>0</v>
      </c>
      <c r="AX18" s="592"/>
      <c r="AY18" s="614"/>
      <c r="AZ18" s="615"/>
      <c r="BA18" s="615"/>
      <c r="BB18" s="615"/>
      <c r="BC18" s="615"/>
      <c r="BD18" s="616"/>
    </row>
    <row r="19" spans="1:56" ht="39.950000000000003" customHeight="1">
      <c r="A19" s="79"/>
      <c r="B19" s="105">
        <f t="shared" si="3"/>
        <v>6</v>
      </c>
      <c r="C19" s="579"/>
      <c r="D19" s="580"/>
      <c r="E19" s="581"/>
      <c r="F19" s="582"/>
      <c r="G19" s="583"/>
      <c r="H19" s="584"/>
      <c r="I19" s="584"/>
      <c r="J19" s="584"/>
      <c r="K19" s="585"/>
      <c r="L19" s="586"/>
      <c r="M19" s="587"/>
      <c r="N19" s="587"/>
      <c r="O19" s="588"/>
      <c r="P19" s="104"/>
      <c r="Q19" s="103"/>
      <c r="R19" s="103"/>
      <c r="S19" s="103"/>
      <c r="T19" s="103"/>
      <c r="U19" s="103"/>
      <c r="V19" s="102"/>
      <c r="W19" s="104"/>
      <c r="X19" s="103"/>
      <c r="Y19" s="103"/>
      <c r="Z19" s="103"/>
      <c r="AA19" s="103"/>
      <c r="AB19" s="103"/>
      <c r="AC19" s="102"/>
      <c r="AD19" s="104"/>
      <c r="AE19" s="103"/>
      <c r="AF19" s="103"/>
      <c r="AG19" s="103"/>
      <c r="AH19" s="103"/>
      <c r="AI19" s="103"/>
      <c r="AJ19" s="102"/>
      <c r="AK19" s="104"/>
      <c r="AL19" s="103"/>
      <c r="AM19" s="103"/>
      <c r="AN19" s="103"/>
      <c r="AO19" s="103"/>
      <c r="AP19" s="103"/>
      <c r="AQ19" s="102"/>
      <c r="AR19" s="104"/>
      <c r="AS19" s="103"/>
      <c r="AT19" s="102"/>
      <c r="AU19" s="589">
        <f t="shared" si="1"/>
        <v>0</v>
      </c>
      <c r="AV19" s="590"/>
      <c r="AW19" s="591">
        <f t="shared" si="2"/>
        <v>0</v>
      </c>
      <c r="AX19" s="592"/>
      <c r="AY19" s="614"/>
      <c r="AZ19" s="615"/>
      <c r="BA19" s="615"/>
      <c r="BB19" s="615"/>
      <c r="BC19" s="615"/>
      <c r="BD19" s="616"/>
    </row>
    <row r="20" spans="1:56" ht="39.950000000000003" customHeight="1">
      <c r="A20" s="79"/>
      <c r="B20" s="105">
        <f t="shared" si="3"/>
        <v>7</v>
      </c>
      <c r="C20" s="579"/>
      <c r="D20" s="580"/>
      <c r="E20" s="581"/>
      <c r="F20" s="582"/>
      <c r="G20" s="583"/>
      <c r="H20" s="584"/>
      <c r="I20" s="584"/>
      <c r="J20" s="584"/>
      <c r="K20" s="585"/>
      <c r="L20" s="586"/>
      <c r="M20" s="587"/>
      <c r="N20" s="587"/>
      <c r="O20" s="588"/>
      <c r="P20" s="104"/>
      <c r="Q20" s="103"/>
      <c r="R20" s="103"/>
      <c r="S20" s="103"/>
      <c r="T20" s="103"/>
      <c r="U20" s="103"/>
      <c r="V20" s="102"/>
      <c r="W20" s="104"/>
      <c r="X20" s="103"/>
      <c r="Y20" s="103"/>
      <c r="Z20" s="103"/>
      <c r="AA20" s="103"/>
      <c r="AB20" s="103"/>
      <c r="AC20" s="102"/>
      <c r="AD20" s="104"/>
      <c r="AE20" s="103"/>
      <c r="AF20" s="103"/>
      <c r="AG20" s="103"/>
      <c r="AH20" s="103"/>
      <c r="AI20" s="103"/>
      <c r="AJ20" s="102"/>
      <c r="AK20" s="104"/>
      <c r="AL20" s="103"/>
      <c r="AM20" s="103"/>
      <c r="AN20" s="103"/>
      <c r="AO20" s="103"/>
      <c r="AP20" s="103"/>
      <c r="AQ20" s="102"/>
      <c r="AR20" s="104"/>
      <c r="AS20" s="103"/>
      <c r="AT20" s="102"/>
      <c r="AU20" s="589">
        <f t="shared" si="1"/>
        <v>0</v>
      </c>
      <c r="AV20" s="590"/>
      <c r="AW20" s="591">
        <f t="shared" si="2"/>
        <v>0</v>
      </c>
      <c r="AX20" s="592"/>
      <c r="AY20" s="614"/>
      <c r="AZ20" s="615"/>
      <c r="BA20" s="615"/>
      <c r="BB20" s="615"/>
      <c r="BC20" s="615"/>
      <c r="BD20" s="616"/>
    </row>
    <row r="21" spans="1:56" ht="39.950000000000003" customHeight="1">
      <c r="A21" s="79"/>
      <c r="B21" s="105">
        <f t="shared" si="3"/>
        <v>8</v>
      </c>
      <c r="C21" s="579"/>
      <c r="D21" s="580"/>
      <c r="E21" s="581"/>
      <c r="F21" s="582"/>
      <c r="G21" s="583"/>
      <c r="H21" s="584"/>
      <c r="I21" s="584"/>
      <c r="J21" s="584"/>
      <c r="K21" s="585"/>
      <c r="L21" s="586"/>
      <c r="M21" s="587"/>
      <c r="N21" s="587"/>
      <c r="O21" s="588"/>
      <c r="P21" s="104"/>
      <c r="Q21" s="103"/>
      <c r="R21" s="103"/>
      <c r="S21" s="103"/>
      <c r="T21" s="103"/>
      <c r="U21" s="103"/>
      <c r="V21" s="102"/>
      <c r="W21" s="104"/>
      <c r="X21" s="103"/>
      <c r="Y21" s="103"/>
      <c r="Z21" s="103"/>
      <c r="AA21" s="103"/>
      <c r="AB21" s="103"/>
      <c r="AC21" s="102"/>
      <c r="AD21" s="104"/>
      <c r="AE21" s="103"/>
      <c r="AF21" s="103"/>
      <c r="AG21" s="103"/>
      <c r="AH21" s="103"/>
      <c r="AI21" s="103"/>
      <c r="AJ21" s="102"/>
      <c r="AK21" s="104"/>
      <c r="AL21" s="103"/>
      <c r="AM21" s="103"/>
      <c r="AN21" s="103"/>
      <c r="AO21" s="103"/>
      <c r="AP21" s="103"/>
      <c r="AQ21" s="102"/>
      <c r="AR21" s="104"/>
      <c r="AS21" s="103"/>
      <c r="AT21" s="102"/>
      <c r="AU21" s="589">
        <f t="shared" si="1"/>
        <v>0</v>
      </c>
      <c r="AV21" s="590"/>
      <c r="AW21" s="591">
        <f t="shared" si="2"/>
        <v>0</v>
      </c>
      <c r="AX21" s="592"/>
      <c r="AY21" s="614"/>
      <c r="AZ21" s="615"/>
      <c r="BA21" s="615"/>
      <c r="BB21" s="615"/>
      <c r="BC21" s="615"/>
      <c r="BD21" s="616"/>
    </row>
    <row r="22" spans="1:56" ht="39.950000000000003" customHeight="1">
      <c r="A22" s="79"/>
      <c r="B22" s="105">
        <f t="shared" si="3"/>
        <v>9</v>
      </c>
      <c r="C22" s="579"/>
      <c r="D22" s="580"/>
      <c r="E22" s="581"/>
      <c r="F22" s="582"/>
      <c r="G22" s="583"/>
      <c r="H22" s="584"/>
      <c r="I22" s="584"/>
      <c r="J22" s="584"/>
      <c r="K22" s="585"/>
      <c r="L22" s="586"/>
      <c r="M22" s="587"/>
      <c r="N22" s="587"/>
      <c r="O22" s="588"/>
      <c r="P22" s="104"/>
      <c r="Q22" s="103"/>
      <c r="R22" s="103"/>
      <c r="S22" s="103"/>
      <c r="T22" s="103"/>
      <c r="U22" s="103"/>
      <c r="V22" s="102"/>
      <c r="W22" s="104"/>
      <c r="X22" s="103"/>
      <c r="Y22" s="103"/>
      <c r="Z22" s="103"/>
      <c r="AA22" s="103"/>
      <c r="AB22" s="103"/>
      <c r="AC22" s="102"/>
      <c r="AD22" s="104"/>
      <c r="AE22" s="103"/>
      <c r="AF22" s="103"/>
      <c r="AG22" s="103"/>
      <c r="AH22" s="103"/>
      <c r="AI22" s="103"/>
      <c r="AJ22" s="102"/>
      <c r="AK22" s="104"/>
      <c r="AL22" s="103"/>
      <c r="AM22" s="103"/>
      <c r="AN22" s="103"/>
      <c r="AO22" s="103"/>
      <c r="AP22" s="103"/>
      <c r="AQ22" s="102"/>
      <c r="AR22" s="104"/>
      <c r="AS22" s="103"/>
      <c r="AT22" s="102"/>
      <c r="AU22" s="589">
        <f t="shared" si="1"/>
        <v>0</v>
      </c>
      <c r="AV22" s="590"/>
      <c r="AW22" s="591">
        <f t="shared" si="2"/>
        <v>0</v>
      </c>
      <c r="AX22" s="592"/>
      <c r="AY22" s="614"/>
      <c r="AZ22" s="615"/>
      <c r="BA22" s="615"/>
      <c r="BB22" s="615"/>
      <c r="BC22" s="615"/>
      <c r="BD22" s="616"/>
    </row>
    <row r="23" spans="1:56" ht="39.950000000000003" customHeight="1">
      <c r="A23" s="79"/>
      <c r="B23" s="105">
        <f t="shared" si="3"/>
        <v>10</v>
      </c>
      <c r="C23" s="579"/>
      <c r="D23" s="580"/>
      <c r="E23" s="581"/>
      <c r="F23" s="582"/>
      <c r="G23" s="583"/>
      <c r="H23" s="584"/>
      <c r="I23" s="584"/>
      <c r="J23" s="584"/>
      <c r="K23" s="585"/>
      <c r="L23" s="586"/>
      <c r="M23" s="587"/>
      <c r="N23" s="587"/>
      <c r="O23" s="588"/>
      <c r="P23" s="104"/>
      <c r="Q23" s="103"/>
      <c r="R23" s="103"/>
      <c r="S23" s="103"/>
      <c r="T23" s="103"/>
      <c r="U23" s="103"/>
      <c r="V23" s="102"/>
      <c r="W23" s="104"/>
      <c r="X23" s="103"/>
      <c r="Y23" s="103"/>
      <c r="Z23" s="103"/>
      <c r="AA23" s="103"/>
      <c r="AB23" s="103"/>
      <c r="AC23" s="102"/>
      <c r="AD23" s="104"/>
      <c r="AE23" s="103"/>
      <c r="AF23" s="103"/>
      <c r="AG23" s="103"/>
      <c r="AH23" s="103"/>
      <c r="AI23" s="103"/>
      <c r="AJ23" s="102"/>
      <c r="AK23" s="104"/>
      <c r="AL23" s="103"/>
      <c r="AM23" s="103"/>
      <c r="AN23" s="103"/>
      <c r="AO23" s="103"/>
      <c r="AP23" s="103"/>
      <c r="AQ23" s="102"/>
      <c r="AR23" s="104"/>
      <c r="AS23" s="103"/>
      <c r="AT23" s="102"/>
      <c r="AU23" s="589">
        <f t="shared" si="1"/>
        <v>0</v>
      </c>
      <c r="AV23" s="590"/>
      <c r="AW23" s="591">
        <f t="shared" si="2"/>
        <v>0</v>
      </c>
      <c r="AX23" s="592"/>
      <c r="AY23" s="614"/>
      <c r="AZ23" s="615"/>
      <c r="BA23" s="615"/>
      <c r="BB23" s="615"/>
      <c r="BC23" s="615"/>
      <c r="BD23" s="616"/>
    </row>
    <row r="24" spans="1:56" ht="39.950000000000003" customHeight="1">
      <c r="A24" s="79"/>
      <c r="B24" s="105">
        <f t="shared" si="3"/>
        <v>11</v>
      </c>
      <c r="C24" s="579"/>
      <c r="D24" s="580"/>
      <c r="E24" s="581"/>
      <c r="F24" s="582"/>
      <c r="G24" s="583"/>
      <c r="H24" s="584"/>
      <c r="I24" s="584"/>
      <c r="J24" s="584"/>
      <c r="K24" s="585"/>
      <c r="L24" s="586"/>
      <c r="M24" s="587"/>
      <c r="N24" s="587"/>
      <c r="O24" s="588"/>
      <c r="P24" s="104"/>
      <c r="Q24" s="103"/>
      <c r="R24" s="103"/>
      <c r="S24" s="103"/>
      <c r="T24" s="103"/>
      <c r="U24" s="103"/>
      <c r="V24" s="102"/>
      <c r="W24" s="104"/>
      <c r="X24" s="103"/>
      <c r="Y24" s="103"/>
      <c r="Z24" s="103"/>
      <c r="AA24" s="103"/>
      <c r="AB24" s="103"/>
      <c r="AC24" s="102"/>
      <c r="AD24" s="104"/>
      <c r="AE24" s="103"/>
      <c r="AF24" s="103"/>
      <c r="AG24" s="103"/>
      <c r="AH24" s="103"/>
      <c r="AI24" s="103"/>
      <c r="AJ24" s="102"/>
      <c r="AK24" s="104"/>
      <c r="AL24" s="103"/>
      <c r="AM24" s="103"/>
      <c r="AN24" s="103"/>
      <c r="AO24" s="103"/>
      <c r="AP24" s="103"/>
      <c r="AQ24" s="102"/>
      <c r="AR24" s="104"/>
      <c r="AS24" s="103"/>
      <c r="AT24" s="102"/>
      <c r="AU24" s="589">
        <f t="shared" si="1"/>
        <v>0</v>
      </c>
      <c r="AV24" s="590"/>
      <c r="AW24" s="591">
        <f t="shared" si="2"/>
        <v>0</v>
      </c>
      <c r="AX24" s="592"/>
      <c r="AY24" s="614"/>
      <c r="AZ24" s="615"/>
      <c r="BA24" s="615"/>
      <c r="BB24" s="615"/>
      <c r="BC24" s="615"/>
      <c r="BD24" s="616"/>
    </row>
    <row r="25" spans="1:56" ht="39.950000000000003" customHeight="1">
      <c r="A25" s="79"/>
      <c r="B25" s="105">
        <f t="shared" si="3"/>
        <v>12</v>
      </c>
      <c r="C25" s="579"/>
      <c r="D25" s="580"/>
      <c r="E25" s="581"/>
      <c r="F25" s="582"/>
      <c r="G25" s="583"/>
      <c r="H25" s="584"/>
      <c r="I25" s="584"/>
      <c r="J25" s="584"/>
      <c r="K25" s="585"/>
      <c r="L25" s="586"/>
      <c r="M25" s="587"/>
      <c r="N25" s="587"/>
      <c r="O25" s="588"/>
      <c r="P25" s="104"/>
      <c r="Q25" s="103"/>
      <c r="R25" s="103"/>
      <c r="S25" s="103"/>
      <c r="T25" s="103"/>
      <c r="U25" s="103"/>
      <c r="V25" s="102"/>
      <c r="W25" s="104"/>
      <c r="X25" s="103"/>
      <c r="Y25" s="103"/>
      <c r="Z25" s="103"/>
      <c r="AA25" s="103"/>
      <c r="AB25" s="103"/>
      <c r="AC25" s="102"/>
      <c r="AD25" s="104"/>
      <c r="AE25" s="103"/>
      <c r="AF25" s="103"/>
      <c r="AG25" s="103"/>
      <c r="AH25" s="103"/>
      <c r="AI25" s="103"/>
      <c r="AJ25" s="102"/>
      <c r="AK25" s="104"/>
      <c r="AL25" s="103"/>
      <c r="AM25" s="103"/>
      <c r="AN25" s="103"/>
      <c r="AO25" s="103"/>
      <c r="AP25" s="103"/>
      <c r="AQ25" s="102"/>
      <c r="AR25" s="104"/>
      <c r="AS25" s="103"/>
      <c r="AT25" s="102"/>
      <c r="AU25" s="589">
        <f t="shared" si="1"/>
        <v>0</v>
      </c>
      <c r="AV25" s="590"/>
      <c r="AW25" s="591">
        <f t="shared" si="2"/>
        <v>0</v>
      </c>
      <c r="AX25" s="592"/>
      <c r="AY25" s="614"/>
      <c r="AZ25" s="615"/>
      <c r="BA25" s="615"/>
      <c r="BB25" s="615"/>
      <c r="BC25" s="615"/>
      <c r="BD25" s="616"/>
    </row>
    <row r="26" spans="1:56" ht="39.950000000000003" customHeight="1">
      <c r="A26" s="79"/>
      <c r="B26" s="105">
        <f t="shared" si="3"/>
        <v>13</v>
      </c>
      <c r="C26" s="579"/>
      <c r="D26" s="580"/>
      <c r="E26" s="581"/>
      <c r="F26" s="582"/>
      <c r="G26" s="583"/>
      <c r="H26" s="584"/>
      <c r="I26" s="584"/>
      <c r="J26" s="584"/>
      <c r="K26" s="585"/>
      <c r="L26" s="586"/>
      <c r="M26" s="587"/>
      <c r="N26" s="587"/>
      <c r="O26" s="588"/>
      <c r="P26" s="104"/>
      <c r="Q26" s="103"/>
      <c r="R26" s="103"/>
      <c r="S26" s="103"/>
      <c r="T26" s="103"/>
      <c r="U26" s="103"/>
      <c r="V26" s="102"/>
      <c r="W26" s="104"/>
      <c r="X26" s="103"/>
      <c r="Y26" s="103"/>
      <c r="Z26" s="103"/>
      <c r="AA26" s="103"/>
      <c r="AB26" s="103"/>
      <c r="AC26" s="102"/>
      <c r="AD26" s="104"/>
      <c r="AE26" s="103"/>
      <c r="AF26" s="103"/>
      <c r="AG26" s="103"/>
      <c r="AH26" s="103"/>
      <c r="AI26" s="103"/>
      <c r="AJ26" s="102"/>
      <c r="AK26" s="104"/>
      <c r="AL26" s="103"/>
      <c r="AM26" s="103"/>
      <c r="AN26" s="103"/>
      <c r="AO26" s="103"/>
      <c r="AP26" s="103"/>
      <c r="AQ26" s="102"/>
      <c r="AR26" s="104"/>
      <c r="AS26" s="103"/>
      <c r="AT26" s="102"/>
      <c r="AU26" s="589">
        <f t="shared" si="1"/>
        <v>0</v>
      </c>
      <c r="AV26" s="590"/>
      <c r="AW26" s="591">
        <f t="shared" si="2"/>
        <v>0</v>
      </c>
      <c r="AX26" s="592"/>
      <c r="AY26" s="614"/>
      <c r="AZ26" s="615"/>
      <c r="BA26" s="615"/>
      <c r="BB26" s="615"/>
      <c r="BC26" s="615"/>
      <c r="BD26" s="616"/>
    </row>
    <row r="27" spans="1:56" ht="39.950000000000003" customHeight="1">
      <c r="A27" s="79"/>
      <c r="B27" s="105">
        <f t="shared" si="3"/>
        <v>14</v>
      </c>
      <c r="C27" s="579"/>
      <c r="D27" s="580"/>
      <c r="E27" s="581"/>
      <c r="F27" s="582"/>
      <c r="G27" s="583"/>
      <c r="H27" s="584"/>
      <c r="I27" s="584"/>
      <c r="J27" s="584"/>
      <c r="K27" s="585"/>
      <c r="L27" s="586"/>
      <c r="M27" s="587"/>
      <c r="N27" s="587"/>
      <c r="O27" s="588"/>
      <c r="P27" s="104"/>
      <c r="Q27" s="103"/>
      <c r="R27" s="103"/>
      <c r="S27" s="103"/>
      <c r="T27" s="103"/>
      <c r="U27" s="103"/>
      <c r="V27" s="102"/>
      <c r="W27" s="104"/>
      <c r="X27" s="103"/>
      <c r="Y27" s="103"/>
      <c r="Z27" s="103"/>
      <c r="AA27" s="103"/>
      <c r="AB27" s="103"/>
      <c r="AC27" s="102"/>
      <c r="AD27" s="104"/>
      <c r="AE27" s="103"/>
      <c r="AF27" s="103"/>
      <c r="AG27" s="103"/>
      <c r="AH27" s="103"/>
      <c r="AI27" s="103"/>
      <c r="AJ27" s="102"/>
      <c r="AK27" s="104"/>
      <c r="AL27" s="103"/>
      <c r="AM27" s="103"/>
      <c r="AN27" s="103"/>
      <c r="AO27" s="103"/>
      <c r="AP27" s="103"/>
      <c r="AQ27" s="102"/>
      <c r="AR27" s="104"/>
      <c r="AS27" s="103"/>
      <c r="AT27" s="102"/>
      <c r="AU27" s="589">
        <f t="shared" si="1"/>
        <v>0</v>
      </c>
      <c r="AV27" s="590"/>
      <c r="AW27" s="591">
        <f t="shared" si="2"/>
        <v>0</v>
      </c>
      <c r="AX27" s="592"/>
      <c r="AY27" s="614"/>
      <c r="AZ27" s="615"/>
      <c r="BA27" s="615"/>
      <c r="BB27" s="615"/>
      <c r="BC27" s="615"/>
      <c r="BD27" s="616"/>
    </row>
    <row r="28" spans="1:56" ht="39.950000000000003" customHeight="1">
      <c r="A28" s="79"/>
      <c r="B28" s="105">
        <f t="shared" si="3"/>
        <v>15</v>
      </c>
      <c r="C28" s="579"/>
      <c r="D28" s="580"/>
      <c r="E28" s="581"/>
      <c r="F28" s="582"/>
      <c r="G28" s="583"/>
      <c r="H28" s="584"/>
      <c r="I28" s="584"/>
      <c r="J28" s="584"/>
      <c r="K28" s="585"/>
      <c r="L28" s="586"/>
      <c r="M28" s="587"/>
      <c r="N28" s="587"/>
      <c r="O28" s="588"/>
      <c r="P28" s="104"/>
      <c r="Q28" s="103"/>
      <c r="R28" s="103"/>
      <c r="S28" s="103"/>
      <c r="T28" s="103"/>
      <c r="U28" s="103"/>
      <c r="V28" s="102"/>
      <c r="W28" s="104"/>
      <c r="X28" s="103"/>
      <c r="Y28" s="103"/>
      <c r="Z28" s="103"/>
      <c r="AA28" s="103"/>
      <c r="AB28" s="103"/>
      <c r="AC28" s="102"/>
      <c r="AD28" s="104"/>
      <c r="AE28" s="103"/>
      <c r="AF28" s="103"/>
      <c r="AG28" s="103"/>
      <c r="AH28" s="103"/>
      <c r="AI28" s="103"/>
      <c r="AJ28" s="102"/>
      <c r="AK28" s="104"/>
      <c r="AL28" s="103"/>
      <c r="AM28" s="103"/>
      <c r="AN28" s="103"/>
      <c r="AO28" s="103"/>
      <c r="AP28" s="103"/>
      <c r="AQ28" s="102"/>
      <c r="AR28" s="104"/>
      <c r="AS28" s="103"/>
      <c r="AT28" s="102"/>
      <c r="AU28" s="589">
        <f t="shared" si="1"/>
        <v>0</v>
      </c>
      <c r="AV28" s="590"/>
      <c r="AW28" s="591">
        <f t="shared" si="2"/>
        <v>0</v>
      </c>
      <c r="AX28" s="592"/>
      <c r="AY28" s="614"/>
      <c r="AZ28" s="615"/>
      <c r="BA28" s="615"/>
      <c r="BB28" s="615"/>
      <c r="BC28" s="615"/>
      <c r="BD28" s="616"/>
    </row>
    <row r="29" spans="1:56" ht="39.950000000000003" customHeight="1">
      <c r="A29" s="79"/>
      <c r="B29" s="105">
        <f t="shared" si="3"/>
        <v>16</v>
      </c>
      <c r="C29" s="579"/>
      <c r="D29" s="580"/>
      <c r="E29" s="581"/>
      <c r="F29" s="582"/>
      <c r="G29" s="583"/>
      <c r="H29" s="584"/>
      <c r="I29" s="584"/>
      <c r="J29" s="584"/>
      <c r="K29" s="585"/>
      <c r="L29" s="586"/>
      <c r="M29" s="587"/>
      <c r="N29" s="587"/>
      <c r="O29" s="588"/>
      <c r="P29" s="104"/>
      <c r="Q29" s="103"/>
      <c r="R29" s="103"/>
      <c r="S29" s="103"/>
      <c r="T29" s="103"/>
      <c r="U29" s="103"/>
      <c r="V29" s="102"/>
      <c r="W29" s="104"/>
      <c r="X29" s="103"/>
      <c r="Y29" s="103"/>
      <c r="Z29" s="103"/>
      <c r="AA29" s="103"/>
      <c r="AB29" s="103"/>
      <c r="AC29" s="102"/>
      <c r="AD29" s="104"/>
      <c r="AE29" s="103"/>
      <c r="AF29" s="103"/>
      <c r="AG29" s="103"/>
      <c r="AH29" s="103"/>
      <c r="AI29" s="103"/>
      <c r="AJ29" s="102"/>
      <c r="AK29" s="104"/>
      <c r="AL29" s="103"/>
      <c r="AM29" s="103"/>
      <c r="AN29" s="103"/>
      <c r="AO29" s="103"/>
      <c r="AP29" s="103"/>
      <c r="AQ29" s="102"/>
      <c r="AR29" s="104"/>
      <c r="AS29" s="103"/>
      <c r="AT29" s="102"/>
      <c r="AU29" s="589">
        <f t="shared" si="1"/>
        <v>0</v>
      </c>
      <c r="AV29" s="590"/>
      <c r="AW29" s="591">
        <f t="shared" si="2"/>
        <v>0</v>
      </c>
      <c r="AX29" s="592"/>
      <c r="AY29" s="614"/>
      <c r="AZ29" s="615"/>
      <c r="BA29" s="615"/>
      <c r="BB29" s="615"/>
      <c r="BC29" s="615"/>
      <c r="BD29" s="616"/>
    </row>
    <row r="30" spans="1:56" ht="39.950000000000003" customHeight="1">
      <c r="A30" s="79"/>
      <c r="B30" s="105">
        <f t="shared" si="3"/>
        <v>17</v>
      </c>
      <c r="C30" s="579"/>
      <c r="D30" s="580"/>
      <c r="E30" s="581"/>
      <c r="F30" s="582"/>
      <c r="G30" s="583"/>
      <c r="H30" s="584"/>
      <c r="I30" s="584"/>
      <c r="J30" s="584"/>
      <c r="K30" s="585"/>
      <c r="L30" s="586"/>
      <c r="M30" s="587"/>
      <c r="N30" s="587"/>
      <c r="O30" s="588"/>
      <c r="P30" s="104"/>
      <c r="Q30" s="103"/>
      <c r="R30" s="103"/>
      <c r="S30" s="103"/>
      <c r="T30" s="103"/>
      <c r="U30" s="103"/>
      <c r="V30" s="102"/>
      <c r="W30" s="104"/>
      <c r="X30" s="103"/>
      <c r="Y30" s="103"/>
      <c r="Z30" s="103"/>
      <c r="AA30" s="103"/>
      <c r="AB30" s="103"/>
      <c r="AC30" s="102"/>
      <c r="AD30" s="104"/>
      <c r="AE30" s="103"/>
      <c r="AF30" s="103"/>
      <c r="AG30" s="103"/>
      <c r="AH30" s="103"/>
      <c r="AI30" s="103"/>
      <c r="AJ30" s="102"/>
      <c r="AK30" s="104"/>
      <c r="AL30" s="103"/>
      <c r="AM30" s="103"/>
      <c r="AN30" s="103"/>
      <c r="AO30" s="103"/>
      <c r="AP30" s="103"/>
      <c r="AQ30" s="102"/>
      <c r="AR30" s="104"/>
      <c r="AS30" s="103"/>
      <c r="AT30" s="102"/>
      <c r="AU30" s="589">
        <f t="shared" si="1"/>
        <v>0</v>
      </c>
      <c r="AV30" s="590"/>
      <c r="AW30" s="591">
        <f t="shared" si="2"/>
        <v>0</v>
      </c>
      <c r="AX30" s="592"/>
      <c r="AY30" s="614"/>
      <c r="AZ30" s="615"/>
      <c r="BA30" s="615"/>
      <c r="BB30" s="615"/>
      <c r="BC30" s="615"/>
      <c r="BD30" s="616"/>
    </row>
    <row r="31" spans="1:56" ht="39.950000000000003" customHeight="1" thickBot="1">
      <c r="A31" s="79"/>
      <c r="B31" s="101">
        <f t="shared" si="3"/>
        <v>18</v>
      </c>
      <c r="C31" s="617"/>
      <c r="D31" s="618"/>
      <c r="E31" s="619"/>
      <c r="F31" s="620"/>
      <c r="G31" s="621"/>
      <c r="H31" s="622"/>
      <c r="I31" s="622"/>
      <c r="J31" s="622"/>
      <c r="K31" s="623"/>
      <c r="L31" s="624"/>
      <c r="M31" s="625"/>
      <c r="N31" s="625"/>
      <c r="O31" s="626"/>
      <c r="P31" s="100"/>
      <c r="Q31" s="99"/>
      <c r="R31" s="99"/>
      <c r="S31" s="99"/>
      <c r="T31" s="99"/>
      <c r="U31" s="99"/>
      <c r="V31" s="98"/>
      <c r="W31" s="100"/>
      <c r="X31" s="99"/>
      <c r="Y31" s="99"/>
      <c r="Z31" s="99"/>
      <c r="AA31" s="99"/>
      <c r="AB31" s="99"/>
      <c r="AC31" s="98"/>
      <c r="AD31" s="100"/>
      <c r="AE31" s="99"/>
      <c r="AF31" s="99"/>
      <c r="AG31" s="99"/>
      <c r="AH31" s="99"/>
      <c r="AI31" s="99"/>
      <c r="AJ31" s="98"/>
      <c r="AK31" s="100"/>
      <c r="AL31" s="99"/>
      <c r="AM31" s="99"/>
      <c r="AN31" s="99"/>
      <c r="AO31" s="99"/>
      <c r="AP31" s="99"/>
      <c r="AQ31" s="98"/>
      <c r="AR31" s="100"/>
      <c r="AS31" s="99"/>
      <c r="AT31" s="98"/>
      <c r="AU31" s="597">
        <f t="shared" si="1"/>
        <v>0</v>
      </c>
      <c r="AV31" s="598"/>
      <c r="AW31" s="599">
        <f t="shared" si="2"/>
        <v>0</v>
      </c>
      <c r="AX31" s="600"/>
      <c r="AY31" s="627"/>
      <c r="AZ31" s="628"/>
      <c r="BA31" s="628"/>
      <c r="BB31" s="628"/>
      <c r="BC31" s="628"/>
      <c r="BD31" s="629"/>
    </row>
    <row r="32" spans="1:56" ht="20.25" customHeight="1">
      <c r="A32" s="79"/>
      <c r="B32" s="79"/>
      <c r="C32" s="97"/>
      <c r="D32" s="96"/>
      <c r="E32" s="95"/>
      <c r="F32" s="74"/>
      <c r="G32" s="74"/>
      <c r="H32" s="74"/>
      <c r="I32" s="74"/>
      <c r="J32" s="74"/>
      <c r="K32" s="74"/>
      <c r="L32" s="74"/>
      <c r="M32" s="74"/>
      <c r="N32" s="74"/>
      <c r="O32" s="74"/>
      <c r="P32" s="74"/>
      <c r="Q32" s="74"/>
      <c r="R32" s="74"/>
      <c r="S32" s="74"/>
      <c r="T32" s="74"/>
      <c r="U32" s="74"/>
      <c r="V32" s="74"/>
      <c r="W32" s="74"/>
      <c r="X32" s="74"/>
      <c r="Y32" s="74"/>
      <c r="Z32" s="74"/>
      <c r="AA32" s="74"/>
      <c r="AB32" s="74"/>
      <c r="AC32" s="94"/>
      <c r="AD32" s="74"/>
      <c r="AE32" s="74"/>
      <c r="AF32" s="74"/>
      <c r="AG32" s="74"/>
      <c r="AH32" s="74"/>
      <c r="AI32" s="74"/>
      <c r="AJ32" s="74"/>
      <c r="AK32" s="74"/>
      <c r="AL32" s="74"/>
      <c r="AM32" s="74"/>
      <c r="AN32" s="74"/>
      <c r="AO32" s="74"/>
      <c r="AP32" s="74"/>
      <c r="AQ32" s="74"/>
      <c r="AR32" s="74"/>
      <c r="AS32" s="74"/>
      <c r="AT32" s="74"/>
      <c r="AU32" s="74"/>
      <c r="AV32" s="79"/>
      <c r="AW32" s="79"/>
      <c r="AX32" s="79"/>
      <c r="AY32" s="79"/>
      <c r="AZ32" s="79"/>
      <c r="BA32" s="79"/>
      <c r="BB32" s="79"/>
      <c r="BC32" s="79"/>
      <c r="BD32" s="79"/>
    </row>
    <row r="33" spans="1:56" ht="20.25" customHeight="1">
      <c r="A33" s="79"/>
      <c r="B33" s="75" t="s">
        <v>224</v>
      </c>
      <c r="C33" s="75"/>
      <c r="D33" s="75"/>
      <c r="E33" s="75"/>
      <c r="F33" s="75"/>
      <c r="G33" s="75"/>
      <c r="H33" s="75"/>
      <c r="I33" s="75"/>
      <c r="J33" s="75"/>
      <c r="K33" s="75"/>
      <c r="L33" s="78"/>
      <c r="M33" s="75"/>
      <c r="N33" s="75"/>
      <c r="O33" s="75"/>
      <c r="P33" s="75"/>
      <c r="Q33" s="75"/>
      <c r="R33" s="75"/>
      <c r="S33" s="75"/>
      <c r="T33" s="75" t="s">
        <v>223</v>
      </c>
      <c r="U33" s="75"/>
      <c r="V33" s="75"/>
      <c r="W33" s="75"/>
      <c r="X33" s="75"/>
      <c r="Y33" s="75"/>
      <c r="Z33" s="82"/>
      <c r="AA33" s="74"/>
      <c r="AB33" s="74"/>
      <c r="AC33" s="74"/>
      <c r="AD33" s="74"/>
      <c r="AE33" s="74"/>
      <c r="AF33" s="74"/>
      <c r="AG33" s="74"/>
      <c r="AH33" s="74"/>
      <c r="AI33" s="74"/>
      <c r="AJ33" s="74"/>
      <c r="AK33" s="74"/>
      <c r="AL33" s="74"/>
      <c r="AM33" s="74"/>
      <c r="AN33" s="74"/>
      <c r="AO33" s="74"/>
      <c r="AP33" s="74"/>
      <c r="AQ33" s="74"/>
      <c r="AR33" s="74"/>
      <c r="AS33" s="74"/>
      <c r="AT33" s="74"/>
      <c r="AU33" s="74"/>
      <c r="AV33" s="74"/>
      <c r="AW33" s="74"/>
      <c r="AX33" s="74"/>
      <c r="AY33" s="74"/>
      <c r="AZ33" s="74"/>
      <c r="BA33" s="74"/>
      <c r="BB33" s="74"/>
      <c r="BC33" s="74"/>
      <c r="BD33" s="74"/>
    </row>
    <row r="34" spans="1:56" ht="20.25" customHeight="1">
      <c r="A34" s="79"/>
      <c r="B34" s="75"/>
      <c r="C34" s="577" t="s">
        <v>222</v>
      </c>
      <c r="D34" s="577"/>
      <c r="E34" s="577" t="s">
        <v>221</v>
      </c>
      <c r="F34" s="577"/>
      <c r="G34" s="577"/>
      <c r="H34" s="577"/>
      <c r="I34" s="75"/>
      <c r="J34" s="578" t="s">
        <v>220</v>
      </c>
      <c r="K34" s="578"/>
      <c r="L34" s="578"/>
      <c r="M34" s="578"/>
      <c r="N34" s="81"/>
      <c r="O34" s="81"/>
      <c r="P34" s="93" t="s">
        <v>196</v>
      </c>
      <c r="Q34" s="93"/>
      <c r="R34" s="75"/>
      <c r="S34" s="75"/>
      <c r="T34" s="514" t="s">
        <v>219</v>
      </c>
      <c r="U34" s="516"/>
      <c r="V34" s="514" t="s">
        <v>218</v>
      </c>
      <c r="W34" s="515"/>
      <c r="X34" s="515"/>
      <c r="Y34" s="516"/>
      <c r="Z34" s="82"/>
      <c r="AA34" s="74"/>
      <c r="AB34" s="74"/>
      <c r="AC34" s="74"/>
      <c r="AD34" s="74"/>
      <c r="AE34" s="74"/>
      <c r="AF34" s="74"/>
      <c r="AG34" s="74"/>
      <c r="AH34" s="74"/>
      <c r="AI34" s="74"/>
      <c r="AJ34" s="74"/>
      <c r="AK34" s="74"/>
      <c r="AL34" s="74"/>
      <c r="AM34" s="74"/>
      <c r="AN34" s="74"/>
      <c r="AO34" s="74"/>
      <c r="AP34" s="74"/>
      <c r="AQ34" s="74"/>
      <c r="AR34" s="74"/>
      <c r="AS34" s="74"/>
      <c r="AT34" s="74"/>
      <c r="AU34" s="74"/>
      <c r="AV34" s="74"/>
      <c r="AW34" s="74"/>
      <c r="AX34" s="74"/>
      <c r="AY34" s="74"/>
      <c r="AZ34" s="74"/>
      <c r="BA34" s="74"/>
      <c r="BB34" s="74"/>
      <c r="BC34" s="74"/>
      <c r="BD34" s="74"/>
    </row>
    <row r="35" spans="1:56" ht="20.25" customHeight="1">
      <c r="A35" s="79"/>
      <c r="B35" s="75"/>
      <c r="C35" s="513"/>
      <c r="D35" s="513"/>
      <c r="E35" s="513" t="s">
        <v>217</v>
      </c>
      <c r="F35" s="513"/>
      <c r="G35" s="513" t="s">
        <v>216</v>
      </c>
      <c r="H35" s="513"/>
      <c r="I35" s="75"/>
      <c r="J35" s="513" t="s">
        <v>217</v>
      </c>
      <c r="K35" s="513"/>
      <c r="L35" s="513" t="s">
        <v>216</v>
      </c>
      <c r="M35" s="513"/>
      <c r="N35" s="81"/>
      <c r="O35" s="81"/>
      <c r="P35" s="93" t="s">
        <v>215</v>
      </c>
      <c r="Q35" s="93"/>
      <c r="R35" s="75"/>
      <c r="S35" s="75"/>
      <c r="T35" s="514" t="s">
        <v>213</v>
      </c>
      <c r="U35" s="516"/>
      <c r="V35" s="514" t="s">
        <v>214</v>
      </c>
      <c r="W35" s="515"/>
      <c r="X35" s="515"/>
      <c r="Y35" s="516"/>
      <c r="Z35" s="92"/>
      <c r="AA35" s="74"/>
      <c r="AB35" s="74"/>
      <c r="AC35" s="74"/>
      <c r="AD35" s="74"/>
      <c r="AE35" s="74"/>
      <c r="AF35" s="74"/>
      <c r="AG35" s="74"/>
      <c r="AH35" s="74"/>
      <c r="AI35" s="74"/>
      <c r="AJ35" s="74"/>
      <c r="AK35" s="74"/>
      <c r="AL35" s="74"/>
      <c r="AM35" s="74"/>
      <c r="AN35" s="74"/>
      <c r="AO35" s="74"/>
      <c r="AP35" s="74"/>
      <c r="AQ35" s="74"/>
      <c r="AR35" s="74"/>
      <c r="AS35" s="74"/>
      <c r="AT35" s="74"/>
      <c r="AU35" s="74"/>
      <c r="AV35" s="74"/>
      <c r="AW35" s="74"/>
      <c r="AX35" s="74"/>
      <c r="AY35" s="74"/>
      <c r="AZ35" s="74"/>
      <c r="BA35" s="74"/>
      <c r="BB35" s="74"/>
      <c r="BC35" s="74"/>
      <c r="BD35" s="74"/>
    </row>
    <row r="36" spans="1:56" ht="20.25" customHeight="1">
      <c r="A36" s="79"/>
      <c r="B36" s="75"/>
      <c r="C36" s="514" t="s">
        <v>213</v>
      </c>
      <c r="D36" s="516"/>
      <c r="E36" s="523">
        <f>SUMIFS($AU$14:$AV$31,$C$14:$D$31,"介護支援専門員",$E$14:$F$31,"A")</f>
        <v>0</v>
      </c>
      <c r="F36" s="524"/>
      <c r="G36" s="525">
        <f>SUMIFS($AW$14:$AX$31,$C$14:$D$31,"介護支援専門員",$E$14:$F$31,"A")</f>
        <v>0</v>
      </c>
      <c r="H36" s="526"/>
      <c r="I36" s="89"/>
      <c r="J36" s="535">
        <v>0</v>
      </c>
      <c r="K36" s="536"/>
      <c r="L36" s="535">
        <v>0</v>
      </c>
      <c r="M36" s="536"/>
      <c r="N36" s="88"/>
      <c r="O36" s="88"/>
      <c r="P36" s="535">
        <v>0</v>
      </c>
      <c r="Q36" s="536"/>
      <c r="R36" s="75"/>
      <c r="S36" s="75"/>
      <c r="T36" s="514" t="s">
        <v>211</v>
      </c>
      <c r="U36" s="516"/>
      <c r="V36" s="514" t="s">
        <v>212</v>
      </c>
      <c r="W36" s="515"/>
      <c r="X36" s="515"/>
      <c r="Y36" s="516"/>
      <c r="Z36" s="83"/>
      <c r="AA36" s="74"/>
      <c r="AB36" s="74"/>
      <c r="AC36" s="74"/>
      <c r="AD36" s="74"/>
      <c r="AE36" s="74"/>
      <c r="AF36" s="74"/>
      <c r="AG36" s="74"/>
      <c r="AH36" s="74"/>
      <c r="AI36" s="74"/>
      <c r="AJ36" s="74"/>
      <c r="AK36" s="74"/>
      <c r="AL36" s="74"/>
      <c r="AM36" s="74"/>
      <c r="AN36" s="74"/>
      <c r="AO36" s="74"/>
      <c r="AP36" s="74"/>
      <c r="AQ36" s="74"/>
      <c r="AR36" s="74"/>
      <c r="AS36" s="74"/>
      <c r="AT36" s="74"/>
      <c r="AU36" s="74"/>
      <c r="AV36" s="74"/>
      <c r="AW36" s="74"/>
      <c r="AX36" s="74"/>
      <c r="AY36" s="74"/>
      <c r="AZ36" s="74"/>
      <c r="BA36" s="74"/>
      <c r="BB36" s="74"/>
      <c r="BC36" s="74"/>
      <c r="BD36" s="74"/>
    </row>
    <row r="37" spans="1:56" ht="20.25" customHeight="1">
      <c r="A37" s="79"/>
      <c r="B37" s="75"/>
      <c r="C37" s="514" t="s">
        <v>211</v>
      </c>
      <c r="D37" s="516"/>
      <c r="E37" s="523">
        <f>SUMIFS($AU$14:$AV$31,$C$14:$D$31,"介護支援専門員",$E$14:$F$31,"B")</f>
        <v>0</v>
      </c>
      <c r="F37" s="524"/>
      <c r="G37" s="525">
        <f>SUMIFS($AW$14:$AX$31,$C$14:$D$31,"介護支援専門員",$E$14:$F$31,"B")</f>
        <v>0</v>
      </c>
      <c r="H37" s="526"/>
      <c r="I37" s="89"/>
      <c r="J37" s="535">
        <v>0</v>
      </c>
      <c r="K37" s="536"/>
      <c r="L37" s="535">
        <v>0</v>
      </c>
      <c r="M37" s="536"/>
      <c r="N37" s="88"/>
      <c r="O37" s="88"/>
      <c r="P37" s="535">
        <v>0</v>
      </c>
      <c r="Q37" s="536"/>
      <c r="R37" s="75"/>
      <c r="S37" s="75"/>
      <c r="T37" s="514" t="s">
        <v>209</v>
      </c>
      <c r="U37" s="516"/>
      <c r="V37" s="514" t="s">
        <v>210</v>
      </c>
      <c r="W37" s="515"/>
      <c r="X37" s="515"/>
      <c r="Y37" s="516"/>
      <c r="Z37" s="83"/>
      <c r="AA37" s="74"/>
      <c r="AB37" s="74"/>
      <c r="AC37" s="74"/>
      <c r="AD37" s="74"/>
      <c r="AE37" s="74"/>
      <c r="AF37" s="74"/>
      <c r="AG37" s="74"/>
      <c r="AH37" s="74"/>
      <c r="AI37" s="74"/>
      <c r="AJ37" s="74"/>
      <c r="AK37" s="74"/>
      <c r="AL37" s="74"/>
      <c r="AM37" s="74"/>
      <c r="AN37" s="74"/>
      <c r="AO37" s="74"/>
      <c r="AP37" s="74"/>
      <c r="AQ37" s="74"/>
      <c r="AR37" s="74"/>
      <c r="AS37" s="74"/>
      <c r="AT37" s="74"/>
      <c r="AU37" s="74"/>
      <c r="AV37" s="74"/>
      <c r="AW37" s="74"/>
      <c r="AX37" s="74"/>
      <c r="AY37" s="74"/>
      <c r="AZ37" s="74"/>
      <c r="BA37" s="74"/>
      <c r="BB37" s="74"/>
      <c r="BC37" s="74"/>
      <c r="BD37" s="74"/>
    </row>
    <row r="38" spans="1:56" ht="20.25" customHeight="1">
      <c r="A38" s="79"/>
      <c r="B38" s="75"/>
      <c r="C38" s="514" t="s">
        <v>209</v>
      </c>
      <c r="D38" s="516"/>
      <c r="E38" s="523">
        <f>SUMIFS($AU$14:$AV$31,$C$14:$D$31,"介護支援専門員",$E$14:$F$31,"C")</f>
        <v>0</v>
      </c>
      <c r="F38" s="524"/>
      <c r="G38" s="525">
        <f>SUMIFS($AW$14:$AX$31,$C$14:$D$31,"介護支援専門員",$E$14:$F$31,"C")</f>
        <v>0</v>
      </c>
      <c r="H38" s="526"/>
      <c r="I38" s="89"/>
      <c r="J38" s="535">
        <v>0</v>
      </c>
      <c r="K38" s="536"/>
      <c r="L38" s="537">
        <v>0</v>
      </c>
      <c r="M38" s="538"/>
      <c r="N38" s="88"/>
      <c r="O38" s="88"/>
      <c r="P38" s="523" t="s">
        <v>206</v>
      </c>
      <c r="Q38" s="524"/>
      <c r="R38" s="75"/>
      <c r="S38" s="75"/>
      <c r="T38" s="514" t="s">
        <v>207</v>
      </c>
      <c r="U38" s="516"/>
      <c r="V38" s="514" t="s">
        <v>208</v>
      </c>
      <c r="W38" s="515"/>
      <c r="X38" s="515"/>
      <c r="Y38" s="516"/>
      <c r="Z38" s="91"/>
      <c r="AA38" s="74"/>
      <c r="AB38" s="74"/>
      <c r="AC38" s="74"/>
      <c r="AD38" s="74"/>
      <c r="AE38" s="74"/>
      <c r="AF38" s="74"/>
      <c r="AG38" s="74"/>
      <c r="AH38" s="74"/>
      <c r="AI38" s="74"/>
      <c r="AJ38" s="74"/>
      <c r="AK38" s="74"/>
      <c r="AL38" s="74"/>
      <c r="AM38" s="74"/>
      <c r="AN38" s="74"/>
      <c r="AO38" s="74"/>
      <c r="AP38" s="74"/>
      <c r="AQ38" s="74"/>
      <c r="AR38" s="74"/>
      <c r="AS38" s="74"/>
      <c r="AT38" s="74"/>
      <c r="AU38" s="74"/>
      <c r="AV38" s="74"/>
      <c r="AW38" s="74"/>
      <c r="AX38" s="74"/>
      <c r="AY38" s="74"/>
      <c r="AZ38" s="74"/>
      <c r="BA38" s="74"/>
      <c r="BB38" s="74"/>
      <c r="BC38" s="74"/>
      <c r="BD38" s="74"/>
    </row>
    <row r="39" spans="1:56" ht="20.25" customHeight="1">
      <c r="A39" s="79"/>
      <c r="B39" s="75"/>
      <c r="C39" s="514" t="s">
        <v>207</v>
      </c>
      <c r="D39" s="516"/>
      <c r="E39" s="523">
        <f>SUMIFS($AU$14:$AV$31,$C$14:$D$31,"介護支援専門員",$E$14:$F$31,"D")</f>
        <v>0</v>
      </c>
      <c r="F39" s="524"/>
      <c r="G39" s="525">
        <f>SUMIFS($AW$14:$AX$31,$C$14:$D$31,"介護支援専門員",$E$14:$F$31,"D")</f>
        <v>0</v>
      </c>
      <c r="H39" s="526"/>
      <c r="I39" s="89"/>
      <c r="J39" s="535">
        <v>0</v>
      </c>
      <c r="K39" s="536"/>
      <c r="L39" s="537">
        <v>0</v>
      </c>
      <c r="M39" s="538"/>
      <c r="N39" s="88"/>
      <c r="O39" s="88"/>
      <c r="P39" s="523" t="s">
        <v>206</v>
      </c>
      <c r="Q39" s="524"/>
      <c r="R39" s="75"/>
      <c r="S39" s="75"/>
      <c r="T39" s="75"/>
      <c r="U39" s="534"/>
      <c r="V39" s="534"/>
      <c r="W39" s="533"/>
      <c r="X39" s="533"/>
      <c r="Y39" s="90"/>
      <c r="Z39" s="90"/>
      <c r="AA39" s="74"/>
      <c r="AB39" s="74"/>
      <c r="AC39" s="74"/>
      <c r="AD39" s="74"/>
      <c r="AE39" s="74"/>
      <c r="AF39" s="74"/>
      <c r="AG39" s="74"/>
      <c r="AH39" s="74"/>
      <c r="AI39" s="74"/>
      <c r="AJ39" s="74"/>
      <c r="AK39" s="74"/>
      <c r="AL39" s="74"/>
      <c r="AM39" s="74"/>
      <c r="AN39" s="74"/>
      <c r="AO39" s="74"/>
      <c r="AP39" s="74"/>
      <c r="AQ39" s="74"/>
      <c r="AR39" s="74"/>
      <c r="AS39" s="74"/>
      <c r="AT39" s="74"/>
      <c r="AU39" s="74"/>
      <c r="AV39" s="74"/>
      <c r="AW39" s="74"/>
      <c r="AX39" s="74"/>
      <c r="AY39" s="74"/>
      <c r="AZ39" s="74"/>
      <c r="BA39" s="74"/>
      <c r="BB39" s="74"/>
      <c r="BC39" s="74"/>
      <c r="BD39" s="74"/>
    </row>
    <row r="40" spans="1:56" ht="20.25" customHeight="1">
      <c r="A40" s="79"/>
      <c r="B40" s="75"/>
      <c r="C40" s="514" t="s">
        <v>193</v>
      </c>
      <c r="D40" s="516"/>
      <c r="E40" s="523">
        <f>SUM(E36:F39)</f>
        <v>0</v>
      </c>
      <c r="F40" s="524"/>
      <c r="G40" s="525">
        <f>SUM(G36:H39)</f>
        <v>0</v>
      </c>
      <c r="H40" s="526"/>
      <c r="I40" s="89"/>
      <c r="J40" s="523">
        <f>SUM(J36:K39)</f>
        <v>0</v>
      </c>
      <c r="K40" s="524"/>
      <c r="L40" s="523">
        <f>SUM(L36:M39)</f>
        <v>0</v>
      </c>
      <c r="M40" s="524"/>
      <c r="N40" s="88"/>
      <c r="O40" s="88"/>
      <c r="P40" s="523">
        <f>SUM(P36:Q37)</f>
        <v>0</v>
      </c>
      <c r="Q40" s="524"/>
      <c r="R40" s="75"/>
      <c r="S40" s="75"/>
      <c r="T40" s="75"/>
      <c r="U40" s="534"/>
      <c r="V40" s="534"/>
      <c r="W40" s="533"/>
      <c r="X40" s="533"/>
      <c r="Y40" s="87"/>
      <c r="Z40" s="87"/>
      <c r="AA40" s="74"/>
      <c r="AB40" s="74"/>
      <c r="AC40" s="74"/>
      <c r="AD40" s="74"/>
      <c r="AE40" s="74"/>
      <c r="AF40" s="74"/>
      <c r="AG40" s="74"/>
      <c r="AH40" s="74"/>
      <c r="AI40" s="74"/>
      <c r="AJ40" s="74"/>
      <c r="AK40" s="74"/>
      <c r="AL40" s="74"/>
      <c r="AM40" s="74"/>
      <c r="AN40" s="74"/>
      <c r="AO40" s="74"/>
      <c r="AP40" s="74"/>
      <c r="AQ40" s="74"/>
      <c r="AR40" s="74"/>
      <c r="AS40" s="74"/>
      <c r="AT40" s="74"/>
      <c r="AU40" s="74"/>
      <c r="AV40" s="74"/>
      <c r="AW40" s="74"/>
      <c r="AX40" s="74"/>
      <c r="AY40" s="74"/>
      <c r="AZ40" s="74"/>
      <c r="BA40" s="74"/>
      <c r="BB40" s="74"/>
      <c r="BC40" s="74"/>
      <c r="BD40" s="74"/>
    </row>
    <row r="41" spans="1:56" ht="20.25" customHeight="1">
      <c r="A41" s="79"/>
      <c r="B41" s="75"/>
      <c r="C41" s="75"/>
      <c r="D41" s="75"/>
      <c r="E41" s="75"/>
      <c r="F41" s="75"/>
      <c r="G41" s="75"/>
      <c r="H41" s="75"/>
      <c r="I41" s="75"/>
      <c r="J41" s="75"/>
      <c r="K41" s="75"/>
      <c r="L41" s="78"/>
      <c r="M41" s="75"/>
      <c r="N41" s="75"/>
      <c r="O41" s="75"/>
      <c r="P41" s="75"/>
      <c r="Q41" s="75"/>
      <c r="R41" s="75"/>
      <c r="S41" s="75"/>
      <c r="T41" s="75"/>
      <c r="U41" s="82"/>
      <c r="V41" s="82"/>
      <c r="W41" s="82"/>
      <c r="X41" s="82"/>
      <c r="Y41" s="82"/>
      <c r="Z41" s="82"/>
      <c r="AA41" s="74"/>
      <c r="AB41" s="74"/>
      <c r="AC41" s="74"/>
      <c r="AD41" s="74"/>
      <c r="AE41" s="74"/>
      <c r="AF41" s="74"/>
      <c r="AG41" s="74"/>
      <c r="AH41" s="74"/>
      <c r="AI41" s="74"/>
      <c r="AJ41" s="74"/>
      <c r="AK41" s="74"/>
      <c r="AL41" s="74"/>
      <c r="AM41" s="74"/>
      <c r="AN41" s="74"/>
      <c r="AO41" s="74"/>
      <c r="AP41" s="74"/>
      <c r="AQ41" s="74"/>
      <c r="AR41" s="74"/>
      <c r="AS41" s="74"/>
      <c r="AT41" s="74"/>
      <c r="AU41" s="74"/>
      <c r="AV41" s="74"/>
      <c r="AW41" s="74"/>
      <c r="AX41" s="74"/>
      <c r="AY41" s="74"/>
      <c r="AZ41" s="74"/>
      <c r="BA41" s="74"/>
      <c r="BB41" s="74"/>
      <c r="BC41" s="74"/>
      <c r="BD41" s="74"/>
    </row>
    <row r="42" spans="1:56" ht="20.25" customHeight="1">
      <c r="A42" s="79"/>
      <c r="B42" s="75"/>
      <c r="C42" s="78" t="s">
        <v>205</v>
      </c>
      <c r="D42" s="75"/>
      <c r="E42" s="75"/>
      <c r="F42" s="75"/>
      <c r="G42" s="75"/>
      <c r="H42" s="75"/>
      <c r="I42" s="85" t="s">
        <v>204</v>
      </c>
      <c r="J42" s="528" t="s">
        <v>203</v>
      </c>
      <c r="K42" s="529"/>
      <c r="L42" s="86"/>
      <c r="M42" s="85"/>
      <c r="N42" s="75"/>
      <c r="O42" s="75"/>
      <c r="P42" s="75"/>
      <c r="Q42" s="75"/>
      <c r="R42" s="75"/>
      <c r="S42" s="75"/>
      <c r="T42" s="75"/>
      <c r="U42" s="84"/>
      <c r="V42" s="82"/>
      <c r="W42" s="82"/>
      <c r="X42" s="82"/>
      <c r="Y42" s="82"/>
      <c r="Z42" s="82"/>
      <c r="AA42" s="74"/>
      <c r="AB42" s="74"/>
      <c r="AC42" s="74"/>
      <c r="AD42" s="74"/>
      <c r="AE42" s="74"/>
      <c r="AF42" s="74"/>
      <c r="AG42" s="74"/>
      <c r="AH42" s="74"/>
      <c r="AI42" s="74"/>
      <c r="AJ42" s="74"/>
      <c r="AK42" s="74"/>
      <c r="AL42" s="74"/>
      <c r="AM42" s="74"/>
      <c r="AN42" s="74"/>
      <c r="AO42" s="74"/>
      <c r="AP42" s="74"/>
      <c r="AQ42" s="74"/>
      <c r="AR42" s="74"/>
      <c r="AS42" s="74"/>
      <c r="AT42" s="74"/>
      <c r="AU42" s="74"/>
      <c r="AV42" s="74"/>
      <c r="AW42" s="74"/>
      <c r="AX42" s="74"/>
      <c r="AY42" s="74"/>
      <c r="AZ42" s="74"/>
      <c r="BA42" s="74"/>
      <c r="BB42" s="74"/>
      <c r="BC42" s="74"/>
      <c r="BD42" s="74"/>
    </row>
    <row r="43" spans="1:56" ht="20.25" customHeight="1">
      <c r="A43" s="79"/>
      <c r="B43" s="75"/>
      <c r="C43" s="75" t="s">
        <v>202</v>
      </c>
      <c r="D43" s="75"/>
      <c r="E43" s="75"/>
      <c r="F43" s="75"/>
      <c r="G43" s="75"/>
      <c r="H43" s="75" t="s">
        <v>201</v>
      </c>
      <c r="I43" s="75"/>
      <c r="J43" s="75"/>
      <c r="K43" s="75"/>
      <c r="L43" s="78"/>
      <c r="M43" s="75"/>
      <c r="N43" s="75"/>
      <c r="O43" s="75"/>
      <c r="P43" s="75"/>
      <c r="Q43" s="75"/>
      <c r="R43" s="75"/>
      <c r="S43" s="75"/>
      <c r="T43" s="75"/>
      <c r="U43" s="82"/>
      <c r="V43" s="82"/>
      <c r="W43" s="82"/>
      <c r="X43" s="82"/>
      <c r="Y43" s="82"/>
      <c r="Z43" s="82"/>
      <c r="AA43" s="74"/>
      <c r="AB43" s="74"/>
      <c r="AC43" s="74"/>
      <c r="AD43" s="74"/>
      <c r="AE43" s="74"/>
      <c r="AF43" s="74"/>
      <c r="AG43" s="74"/>
      <c r="AH43" s="74"/>
      <c r="AI43" s="74"/>
      <c r="AJ43" s="74"/>
      <c r="AK43" s="74"/>
      <c r="AL43" s="74"/>
      <c r="AM43" s="74"/>
      <c r="AN43" s="74"/>
      <c r="AO43" s="74"/>
      <c r="AP43" s="74"/>
      <c r="AQ43" s="74"/>
      <c r="AR43" s="74"/>
      <c r="AS43" s="74"/>
      <c r="AT43" s="74"/>
      <c r="AU43" s="74"/>
      <c r="AV43" s="74"/>
      <c r="AW43" s="74"/>
      <c r="AX43" s="74"/>
      <c r="AY43" s="74"/>
      <c r="AZ43" s="74"/>
      <c r="BA43" s="74"/>
      <c r="BB43" s="74"/>
      <c r="BC43" s="74"/>
      <c r="BD43" s="74"/>
    </row>
    <row r="44" spans="1:56" ht="20.25" customHeight="1">
      <c r="A44" s="79"/>
      <c r="B44" s="75"/>
      <c r="C44" s="75" t="str">
        <f>IF($J$42="週","対象時間数（週平均）","対象時間数（当月合計）")</f>
        <v>対象時間数（週平均）</v>
      </c>
      <c r="D44" s="75"/>
      <c r="E44" s="75"/>
      <c r="F44" s="75"/>
      <c r="G44" s="75"/>
      <c r="H44" s="75" t="str">
        <f>IF($J$42="週","週に勤務すべき時間数","当月に勤務すべき時間数")</f>
        <v>週に勤務すべき時間数</v>
      </c>
      <c r="I44" s="75"/>
      <c r="J44" s="75"/>
      <c r="K44" s="75"/>
      <c r="L44" s="78"/>
      <c r="M44" s="513" t="s">
        <v>200</v>
      </c>
      <c r="N44" s="513"/>
      <c r="O44" s="513"/>
      <c r="P44" s="513"/>
      <c r="Q44" s="75"/>
      <c r="R44" s="75"/>
      <c r="S44" s="75"/>
      <c r="T44" s="75"/>
      <c r="U44" s="82"/>
      <c r="V44" s="82"/>
      <c r="W44" s="82"/>
      <c r="X44" s="82"/>
      <c r="Y44" s="82"/>
      <c r="Z44" s="82"/>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74"/>
      <c r="BB44" s="74"/>
      <c r="BC44" s="74"/>
      <c r="BD44" s="74"/>
    </row>
    <row r="45" spans="1:56" ht="20.25" customHeight="1">
      <c r="A45" s="79"/>
      <c r="B45" s="75"/>
      <c r="C45" s="530">
        <f>IF($J$42="週",L40,J40)</f>
        <v>0</v>
      </c>
      <c r="D45" s="531"/>
      <c r="E45" s="531"/>
      <c r="F45" s="532"/>
      <c r="G45" s="80" t="s">
        <v>199</v>
      </c>
      <c r="H45" s="514">
        <f>IF($J$42="週",$AV$5,$AZ$5)</f>
        <v>40</v>
      </c>
      <c r="I45" s="515"/>
      <c r="J45" s="515"/>
      <c r="K45" s="516"/>
      <c r="L45" s="80" t="s">
        <v>191</v>
      </c>
      <c r="M45" s="517">
        <f>ROUNDDOWN(C45/H45,1)</f>
        <v>0</v>
      </c>
      <c r="N45" s="518"/>
      <c r="O45" s="518"/>
      <c r="P45" s="519"/>
      <c r="Q45" s="75"/>
      <c r="R45" s="75"/>
      <c r="S45" s="75"/>
      <c r="T45" s="75"/>
      <c r="U45" s="527"/>
      <c r="V45" s="527"/>
      <c r="W45" s="527"/>
      <c r="X45" s="527"/>
      <c r="Y45" s="83"/>
      <c r="Z45" s="82"/>
      <c r="AA45" s="74"/>
      <c r="AB45" s="74"/>
      <c r="AC45" s="74"/>
      <c r="AD45" s="74"/>
      <c r="AE45" s="74"/>
      <c r="AF45" s="74"/>
      <c r="AG45" s="74"/>
      <c r="AH45" s="74"/>
      <c r="AI45" s="74"/>
      <c r="AJ45" s="74"/>
      <c r="AK45" s="74"/>
      <c r="AL45" s="74"/>
      <c r="AM45" s="74"/>
      <c r="AN45" s="74"/>
      <c r="AO45" s="74"/>
      <c r="AP45" s="74"/>
      <c r="AQ45" s="74"/>
      <c r="AR45" s="74"/>
      <c r="AS45" s="74"/>
      <c r="AT45" s="74"/>
      <c r="AU45" s="74"/>
      <c r="AV45" s="74"/>
      <c r="AW45" s="74"/>
      <c r="AX45" s="74"/>
      <c r="AY45" s="74"/>
      <c r="AZ45" s="74"/>
      <c r="BA45" s="74"/>
      <c r="BB45" s="74"/>
      <c r="BC45" s="74"/>
      <c r="BD45" s="74"/>
    </row>
    <row r="46" spans="1:56" ht="20.25" customHeight="1">
      <c r="A46" s="79"/>
      <c r="B46" s="75"/>
      <c r="C46" s="75"/>
      <c r="D46" s="75"/>
      <c r="E46" s="75"/>
      <c r="F46" s="75"/>
      <c r="G46" s="75"/>
      <c r="H46" s="75"/>
      <c r="I46" s="75"/>
      <c r="J46" s="75"/>
      <c r="K46" s="75"/>
      <c r="L46" s="78"/>
      <c r="M46" s="75" t="s">
        <v>198</v>
      </c>
      <c r="N46" s="75"/>
      <c r="O46" s="75"/>
      <c r="P46" s="75"/>
      <c r="Q46" s="75"/>
      <c r="R46" s="75"/>
      <c r="S46" s="75"/>
      <c r="T46" s="75"/>
      <c r="U46" s="82"/>
      <c r="V46" s="82"/>
      <c r="W46" s="82"/>
      <c r="X46" s="82"/>
      <c r="Y46" s="82"/>
      <c r="Z46" s="82"/>
      <c r="AA46" s="74"/>
      <c r="AB46" s="74"/>
      <c r="AC46" s="74"/>
      <c r="AD46" s="74"/>
      <c r="AE46" s="74"/>
      <c r="AF46" s="74"/>
      <c r="AG46" s="74"/>
      <c r="AH46" s="74"/>
      <c r="AI46" s="74"/>
      <c r="AJ46" s="74"/>
      <c r="AK46" s="74"/>
      <c r="AL46" s="74"/>
      <c r="AM46" s="74"/>
      <c r="AN46" s="74"/>
      <c r="AO46" s="74"/>
      <c r="AP46" s="74"/>
      <c r="AQ46" s="74"/>
      <c r="AR46" s="74"/>
      <c r="AS46" s="74"/>
      <c r="AT46" s="74"/>
      <c r="AU46" s="74"/>
      <c r="AV46" s="74"/>
      <c r="AW46" s="74"/>
      <c r="AX46" s="74"/>
      <c r="AY46" s="74"/>
      <c r="AZ46" s="74"/>
      <c r="BA46" s="74"/>
      <c r="BB46" s="74"/>
      <c r="BC46" s="74"/>
      <c r="BD46" s="74"/>
    </row>
    <row r="47" spans="1:56" ht="20.25" customHeight="1">
      <c r="A47" s="79"/>
      <c r="B47" s="75"/>
      <c r="C47" s="75" t="s">
        <v>197</v>
      </c>
      <c r="D47" s="75"/>
      <c r="E47" s="75"/>
      <c r="F47" s="75"/>
      <c r="G47" s="75"/>
      <c r="H47" s="75"/>
      <c r="I47" s="75"/>
      <c r="J47" s="75"/>
      <c r="K47" s="75"/>
      <c r="L47" s="78"/>
      <c r="M47" s="75"/>
      <c r="N47" s="75"/>
      <c r="O47" s="75"/>
      <c r="P47" s="75"/>
      <c r="Q47" s="75"/>
      <c r="R47" s="75"/>
      <c r="S47" s="75"/>
      <c r="T47" s="75"/>
      <c r="U47" s="75"/>
      <c r="V47" s="77"/>
      <c r="W47" s="76"/>
      <c r="X47" s="76"/>
      <c r="Y47" s="75"/>
      <c r="Z47" s="75"/>
      <c r="AA47" s="74"/>
      <c r="AB47" s="74"/>
      <c r="AC47" s="74"/>
      <c r="AD47" s="74"/>
      <c r="AE47" s="74"/>
      <c r="AF47" s="74"/>
      <c r="AG47" s="74"/>
      <c r="AH47" s="74"/>
      <c r="AI47" s="74"/>
      <c r="AJ47" s="74"/>
      <c r="AK47" s="74"/>
      <c r="AL47" s="74"/>
      <c r="AM47" s="74"/>
      <c r="AN47" s="74"/>
      <c r="AO47" s="74"/>
      <c r="AP47" s="74"/>
      <c r="AQ47" s="74"/>
      <c r="AR47" s="74"/>
      <c r="AS47" s="74"/>
      <c r="AT47" s="74"/>
      <c r="AU47" s="74"/>
      <c r="AV47" s="74"/>
      <c r="AW47" s="74"/>
      <c r="AX47" s="74"/>
      <c r="AY47" s="74"/>
      <c r="AZ47" s="74"/>
      <c r="BA47" s="74"/>
      <c r="BB47" s="74"/>
      <c r="BC47" s="74"/>
      <c r="BD47" s="74"/>
    </row>
    <row r="48" spans="1:56" ht="20.25" customHeight="1">
      <c r="A48" s="79"/>
      <c r="B48" s="75"/>
      <c r="C48" s="75" t="s">
        <v>196</v>
      </c>
      <c r="D48" s="75"/>
      <c r="E48" s="75"/>
      <c r="F48" s="75"/>
      <c r="G48" s="75"/>
      <c r="H48" s="75"/>
      <c r="I48" s="75"/>
      <c r="J48" s="75"/>
      <c r="K48" s="75"/>
      <c r="L48" s="78"/>
      <c r="M48" s="80"/>
      <c r="N48" s="80"/>
      <c r="O48" s="80"/>
      <c r="P48" s="80"/>
      <c r="Q48" s="75"/>
      <c r="R48" s="75"/>
      <c r="S48" s="75"/>
      <c r="T48" s="75"/>
      <c r="U48" s="75"/>
      <c r="V48" s="77"/>
      <c r="W48" s="76"/>
      <c r="X48" s="76"/>
      <c r="Y48" s="75"/>
      <c r="Z48" s="75"/>
      <c r="AA48" s="74"/>
      <c r="AB48" s="74"/>
      <c r="AC48" s="74"/>
      <c r="AD48" s="74"/>
      <c r="AE48" s="74"/>
      <c r="AF48" s="74"/>
      <c r="AG48" s="74"/>
      <c r="AH48" s="74"/>
      <c r="AI48" s="74"/>
      <c r="AJ48" s="74"/>
      <c r="AK48" s="74"/>
      <c r="AL48" s="74"/>
      <c r="AM48" s="74"/>
      <c r="AN48" s="74"/>
      <c r="AO48" s="74"/>
      <c r="AP48" s="74"/>
      <c r="AQ48" s="74"/>
      <c r="AR48" s="74"/>
      <c r="AS48" s="74"/>
      <c r="AT48" s="74"/>
      <c r="AU48" s="74"/>
      <c r="AV48" s="74"/>
      <c r="AW48" s="74"/>
      <c r="AX48" s="74"/>
      <c r="AY48" s="74"/>
      <c r="AZ48" s="74"/>
      <c r="BA48" s="74"/>
      <c r="BB48" s="74"/>
      <c r="BC48" s="74"/>
      <c r="BD48" s="74"/>
    </row>
    <row r="49" spans="1:58" ht="20.25" customHeight="1">
      <c r="A49" s="79"/>
      <c r="B49" s="75"/>
      <c r="C49" s="81" t="s">
        <v>195</v>
      </c>
      <c r="D49" s="81"/>
      <c r="E49" s="81"/>
      <c r="F49" s="81"/>
      <c r="G49" s="81"/>
      <c r="H49" s="75" t="s">
        <v>194</v>
      </c>
      <c r="I49" s="81"/>
      <c r="J49" s="81"/>
      <c r="K49" s="81"/>
      <c r="L49" s="81"/>
      <c r="M49" s="513" t="s">
        <v>193</v>
      </c>
      <c r="N49" s="513"/>
      <c r="O49" s="513"/>
      <c r="P49" s="513"/>
      <c r="Q49" s="75"/>
      <c r="R49" s="75"/>
      <c r="S49" s="75"/>
      <c r="T49" s="75"/>
      <c r="U49" s="75"/>
      <c r="V49" s="77"/>
      <c r="W49" s="76"/>
      <c r="X49" s="76"/>
      <c r="Y49" s="75"/>
      <c r="Z49" s="75"/>
      <c r="AA49" s="74"/>
      <c r="AB49" s="74"/>
      <c r="AC49" s="74"/>
      <c r="AD49" s="74"/>
      <c r="AE49" s="74"/>
      <c r="AF49" s="74"/>
      <c r="AG49" s="74"/>
      <c r="AH49" s="74"/>
      <c r="AI49" s="74"/>
      <c r="AJ49" s="74"/>
      <c r="AK49" s="74"/>
      <c r="AL49" s="74"/>
      <c r="AM49" s="74"/>
      <c r="AN49" s="74"/>
      <c r="AO49" s="74"/>
      <c r="AP49" s="74"/>
      <c r="AQ49" s="74"/>
      <c r="AR49" s="74"/>
      <c r="AS49" s="74"/>
      <c r="AT49" s="74"/>
      <c r="AU49" s="74"/>
      <c r="AV49" s="74"/>
      <c r="AW49" s="74"/>
      <c r="AX49" s="74"/>
      <c r="AY49" s="74"/>
      <c r="AZ49" s="74"/>
      <c r="BA49" s="74"/>
      <c r="BB49" s="74"/>
      <c r="BC49" s="74"/>
      <c r="BD49" s="74"/>
    </row>
    <row r="50" spans="1:58" ht="20.25" customHeight="1">
      <c r="A50" s="79"/>
      <c r="B50" s="75"/>
      <c r="C50" s="514">
        <f>P40</f>
        <v>0</v>
      </c>
      <c r="D50" s="515"/>
      <c r="E50" s="515"/>
      <c r="F50" s="516"/>
      <c r="G50" s="80" t="s">
        <v>192</v>
      </c>
      <c r="H50" s="517">
        <f>M45</f>
        <v>0</v>
      </c>
      <c r="I50" s="518"/>
      <c r="J50" s="518"/>
      <c r="K50" s="519"/>
      <c r="L50" s="80" t="s">
        <v>191</v>
      </c>
      <c r="M50" s="520">
        <f>ROUNDDOWN(C50+H50,1)</f>
        <v>0</v>
      </c>
      <c r="N50" s="521"/>
      <c r="O50" s="521"/>
      <c r="P50" s="522"/>
      <c r="Q50" s="75"/>
      <c r="R50" s="75"/>
      <c r="S50" s="75"/>
      <c r="T50" s="75"/>
      <c r="U50" s="75"/>
      <c r="V50" s="77"/>
      <c r="W50" s="76"/>
      <c r="X50" s="76"/>
      <c r="Y50" s="75"/>
      <c r="Z50" s="75"/>
      <c r="AA50" s="74"/>
      <c r="AB50" s="74"/>
      <c r="AC50" s="74"/>
      <c r="AD50" s="74"/>
      <c r="AE50" s="74"/>
      <c r="AF50" s="74"/>
      <c r="AG50" s="74"/>
      <c r="AH50" s="74"/>
      <c r="AI50" s="74"/>
      <c r="AJ50" s="74"/>
      <c r="AK50" s="74"/>
      <c r="AL50" s="74"/>
      <c r="AM50" s="74"/>
      <c r="AN50" s="74"/>
      <c r="AO50" s="74"/>
      <c r="AP50" s="74"/>
      <c r="AQ50" s="74"/>
      <c r="AR50" s="74"/>
      <c r="AS50" s="74"/>
      <c r="AT50" s="74"/>
      <c r="AU50" s="74"/>
      <c r="AV50" s="74"/>
      <c r="AW50" s="74"/>
      <c r="AX50" s="74"/>
      <c r="AY50" s="74"/>
      <c r="AZ50" s="74"/>
      <c r="BA50" s="74"/>
      <c r="BB50" s="74"/>
      <c r="BC50" s="74"/>
      <c r="BD50" s="74"/>
    </row>
    <row r="51" spans="1:58" ht="20.25" customHeight="1">
      <c r="A51" s="79"/>
      <c r="B51" s="75"/>
      <c r="C51" s="75"/>
      <c r="D51" s="75"/>
      <c r="E51" s="75"/>
      <c r="F51" s="75"/>
      <c r="G51" s="75"/>
      <c r="H51" s="75"/>
      <c r="I51" s="75"/>
      <c r="J51" s="75"/>
      <c r="K51" s="75"/>
      <c r="L51" s="75"/>
      <c r="M51" s="75"/>
      <c r="N51" s="78"/>
      <c r="O51" s="75"/>
      <c r="P51" s="75"/>
      <c r="Q51" s="75"/>
      <c r="R51" s="75"/>
      <c r="S51" s="75"/>
      <c r="T51" s="75"/>
      <c r="U51" s="75"/>
      <c r="V51" s="77"/>
      <c r="W51" s="76"/>
      <c r="X51" s="76"/>
      <c r="Y51" s="75"/>
      <c r="Z51" s="75"/>
      <c r="AA51" s="74"/>
      <c r="AB51" s="74"/>
      <c r="AC51" s="74"/>
      <c r="AD51" s="74"/>
      <c r="AE51" s="74"/>
      <c r="AF51" s="74"/>
      <c r="AG51" s="74"/>
      <c r="AH51" s="74"/>
      <c r="AI51" s="74"/>
      <c r="AJ51" s="74"/>
      <c r="AK51" s="74"/>
      <c r="AL51" s="74"/>
      <c r="AM51" s="74"/>
      <c r="AN51" s="74"/>
      <c r="AO51" s="74"/>
      <c r="AP51" s="74"/>
      <c r="AQ51" s="74"/>
      <c r="AR51" s="74"/>
      <c r="AS51" s="74"/>
      <c r="AT51" s="74"/>
      <c r="AU51" s="74"/>
      <c r="AV51" s="74"/>
      <c r="AW51" s="74"/>
      <c r="AX51" s="74"/>
      <c r="AY51" s="74"/>
      <c r="AZ51" s="74"/>
      <c r="BA51" s="74"/>
      <c r="BB51" s="74"/>
      <c r="BC51" s="74"/>
      <c r="BD51" s="74"/>
    </row>
    <row r="52" spans="1:58" ht="20.25" customHeight="1">
      <c r="C52" s="73"/>
      <c r="D52" s="73"/>
      <c r="E52" s="71"/>
      <c r="F52" s="71"/>
      <c r="G52" s="71"/>
      <c r="H52" s="71"/>
      <c r="I52" s="71"/>
      <c r="J52" s="71"/>
      <c r="K52" s="71"/>
      <c r="L52" s="71"/>
      <c r="M52" s="71"/>
      <c r="N52" s="71"/>
      <c r="O52" s="71"/>
      <c r="P52" s="71"/>
      <c r="Q52" s="71"/>
      <c r="R52" s="71"/>
      <c r="S52" s="71"/>
      <c r="T52" s="73"/>
      <c r="U52" s="71"/>
      <c r="V52" s="71"/>
      <c r="W52" s="71"/>
      <c r="X52" s="71"/>
      <c r="Y52" s="71"/>
      <c r="Z52" s="71"/>
      <c r="AA52" s="71"/>
      <c r="AB52" s="71"/>
      <c r="AC52" s="71"/>
      <c r="AD52" s="71"/>
      <c r="AE52" s="71"/>
      <c r="AF52" s="71"/>
      <c r="AJ52" s="72"/>
      <c r="AK52" s="70"/>
      <c r="AL52" s="70"/>
      <c r="AM52" s="71"/>
      <c r="AN52" s="71"/>
      <c r="AO52" s="71"/>
      <c r="AP52" s="71"/>
      <c r="AQ52" s="71"/>
      <c r="AR52" s="71"/>
      <c r="AS52" s="71"/>
      <c r="AT52" s="71"/>
      <c r="AU52" s="71"/>
      <c r="AV52" s="71"/>
      <c r="AW52" s="71"/>
      <c r="AX52" s="71"/>
      <c r="AY52" s="71"/>
      <c r="AZ52" s="71"/>
      <c r="BA52" s="71"/>
      <c r="BB52" s="71"/>
      <c r="BC52" s="71"/>
      <c r="BD52" s="71"/>
      <c r="BE52" s="70"/>
    </row>
    <row r="53" spans="1:58" ht="20.25" customHeight="1">
      <c r="A53" s="71"/>
      <c r="B53" s="71"/>
      <c r="C53" s="73"/>
      <c r="D53" s="73"/>
      <c r="E53" s="71"/>
      <c r="F53" s="71"/>
      <c r="G53" s="71"/>
      <c r="H53" s="71"/>
      <c r="I53" s="71"/>
      <c r="J53" s="71"/>
      <c r="K53" s="71"/>
      <c r="L53" s="71"/>
      <c r="M53" s="71"/>
      <c r="N53" s="71"/>
      <c r="O53" s="71"/>
      <c r="P53" s="71"/>
      <c r="Q53" s="71"/>
      <c r="R53" s="71"/>
      <c r="S53" s="71"/>
      <c r="T53" s="71"/>
      <c r="U53" s="73"/>
      <c r="V53" s="71"/>
      <c r="W53" s="71"/>
      <c r="X53" s="71"/>
      <c r="Y53" s="71"/>
      <c r="Z53" s="71"/>
      <c r="AA53" s="71"/>
      <c r="AB53" s="71"/>
      <c r="AC53" s="71"/>
      <c r="AD53" s="71"/>
      <c r="AE53" s="71"/>
      <c r="AF53" s="71"/>
      <c r="AG53" s="71"/>
      <c r="AK53" s="72"/>
      <c r="AL53" s="70"/>
      <c r="AM53" s="70"/>
      <c r="AN53" s="71"/>
      <c r="AO53" s="71"/>
      <c r="AP53" s="71"/>
      <c r="AQ53" s="71"/>
      <c r="AR53" s="71"/>
      <c r="AS53" s="71"/>
      <c r="AT53" s="71"/>
      <c r="AU53" s="71"/>
      <c r="AV53" s="71"/>
      <c r="AW53" s="71"/>
      <c r="AX53" s="71"/>
      <c r="AY53" s="71"/>
      <c r="AZ53" s="71"/>
      <c r="BA53" s="71"/>
      <c r="BB53" s="71"/>
      <c r="BC53" s="71"/>
      <c r="BD53" s="71"/>
      <c r="BE53" s="71"/>
      <c r="BF53" s="70"/>
    </row>
    <row r="54" spans="1:58" ht="20.25" customHeight="1">
      <c r="A54" s="71"/>
      <c r="B54" s="71"/>
      <c r="C54" s="71"/>
      <c r="D54" s="73"/>
      <c r="E54" s="71"/>
      <c r="F54" s="71"/>
      <c r="G54" s="71"/>
      <c r="H54" s="71"/>
      <c r="I54" s="71"/>
      <c r="J54" s="71"/>
      <c r="K54" s="71"/>
      <c r="L54" s="71"/>
      <c r="M54" s="71"/>
      <c r="N54" s="71"/>
      <c r="O54" s="71"/>
      <c r="P54" s="71"/>
      <c r="Q54" s="71"/>
      <c r="R54" s="71"/>
      <c r="S54" s="71"/>
      <c r="T54" s="71"/>
      <c r="U54" s="73"/>
      <c r="V54" s="71"/>
      <c r="W54" s="71"/>
      <c r="X54" s="71"/>
      <c r="Y54" s="71"/>
      <c r="Z54" s="71"/>
      <c r="AA54" s="71"/>
      <c r="AB54" s="71"/>
      <c r="AC54" s="71"/>
      <c r="AD54" s="71"/>
      <c r="AE54" s="71"/>
      <c r="AF54" s="71"/>
      <c r="AG54" s="71"/>
      <c r="AK54" s="72"/>
      <c r="AL54" s="70"/>
      <c r="AM54" s="70"/>
      <c r="AN54" s="71"/>
      <c r="AO54" s="71"/>
      <c r="AP54" s="71"/>
      <c r="AQ54" s="71"/>
      <c r="AR54" s="71"/>
      <c r="AS54" s="71"/>
      <c r="AT54" s="71"/>
      <c r="AU54" s="71"/>
      <c r="AV54" s="71"/>
      <c r="AW54" s="71"/>
      <c r="AX54" s="71"/>
      <c r="AY54" s="71"/>
      <c r="AZ54" s="71"/>
      <c r="BA54" s="71"/>
      <c r="BB54" s="71"/>
      <c r="BC54" s="71"/>
      <c r="BD54" s="71"/>
      <c r="BE54" s="71"/>
      <c r="BF54" s="70"/>
    </row>
    <row r="55" spans="1:58" ht="20.25" customHeight="1">
      <c r="A55" s="71"/>
      <c r="B55" s="71"/>
      <c r="C55" s="73"/>
      <c r="D55" s="73"/>
      <c r="E55" s="71"/>
      <c r="F55" s="71"/>
      <c r="G55" s="71"/>
      <c r="H55" s="71"/>
      <c r="I55" s="71"/>
      <c r="J55" s="71"/>
      <c r="K55" s="71"/>
      <c r="L55" s="71"/>
      <c r="M55" s="71"/>
      <c r="N55" s="71"/>
      <c r="O55" s="71"/>
      <c r="P55" s="71"/>
      <c r="Q55" s="71"/>
      <c r="R55" s="71"/>
      <c r="S55" s="71"/>
      <c r="T55" s="71"/>
      <c r="U55" s="73"/>
      <c r="V55" s="71"/>
      <c r="W55" s="71"/>
      <c r="X55" s="71"/>
      <c r="Y55" s="71"/>
      <c r="Z55" s="71"/>
      <c r="AA55" s="71"/>
      <c r="AB55" s="71"/>
      <c r="AC55" s="71"/>
      <c r="AD55" s="71"/>
      <c r="AE55" s="71"/>
      <c r="AF55" s="71"/>
      <c r="AG55" s="71"/>
      <c r="AK55" s="72"/>
      <c r="AL55" s="70"/>
      <c r="AM55" s="70"/>
      <c r="AN55" s="71"/>
      <c r="AO55" s="71"/>
      <c r="AP55" s="71"/>
      <c r="AQ55" s="71"/>
      <c r="AR55" s="71"/>
      <c r="AS55" s="71"/>
      <c r="AT55" s="71"/>
      <c r="AU55" s="71"/>
      <c r="AV55" s="71"/>
      <c r="AW55" s="71"/>
      <c r="AX55" s="71"/>
      <c r="AY55" s="71"/>
      <c r="AZ55" s="71"/>
      <c r="BA55" s="71"/>
      <c r="BB55" s="71"/>
      <c r="BC55" s="71"/>
      <c r="BD55" s="71"/>
      <c r="BE55" s="71"/>
      <c r="BF55" s="70"/>
    </row>
    <row r="56" spans="1:58" ht="20.25" customHeight="1">
      <c r="C56" s="72"/>
      <c r="D56" s="72"/>
      <c r="E56" s="72"/>
      <c r="F56" s="72"/>
      <c r="G56" s="72"/>
      <c r="H56" s="72"/>
      <c r="I56" s="72"/>
      <c r="J56" s="72"/>
      <c r="K56" s="72"/>
      <c r="L56" s="72"/>
      <c r="M56" s="72"/>
      <c r="N56" s="72"/>
      <c r="O56" s="72"/>
      <c r="P56" s="72"/>
      <c r="Q56" s="72"/>
      <c r="R56" s="72"/>
      <c r="S56" s="72"/>
      <c r="T56" s="72"/>
      <c r="U56" s="70"/>
      <c r="V56" s="70"/>
      <c r="W56" s="72"/>
      <c r="X56" s="72"/>
      <c r="Y56" s="72"/>
      <c r="Z56" s="72"/>
      <c r="AA56" s="72"/>
      <c r="AB56" s="72"/>
      <c r="AC56" s="72"/>
      <c r="AD56" s="72"/>
      <c r="AE56" s="72"/>
      <c r="AF56" s="72"/>
      <c r="AG56" s="72"/>
      <c r="AH56" s="72"/>
      <c r="AI56" s="72"/>
      <c r="AJ56" s="72"/>
      <c r="AK56" s="72"/>
      <c r="AL56" s="70"/>
      <c r="AM56" s="70"/>
      <c r="AN56" s="71"/>
      <c r="AO56" s="71"/>
      <c r="AP56" s="71"/>
      <c r="AQ56" s="71"/>
      <c r="AR56" s="71"/>
      <c r="AS56" s="71"/>
      <c r="AT56" s="71"/>
      <c r="AU56" s="71"/>
      <c r="AV56" s="71"/>
      <c r="AW56" s="71"/>
      <c r="AX56" s="71"/>
      <c r="AY56" s="71"/>
      <c r="AZ56" s="71"/>
      <c r="BA56" s="71"/>
      <c r="BB56" s="71"/>
      <c r="BC56" s="71"/>
      <c r="BD56" s="71"/>
      <c r="BE56" s="71"/>
      <c r="BF56" s="70"/>
    </row>
    <row r="57" spans="1:58" ht="20.25" customHeight="1">
      <c r="C57" s="72"/>
      <c r="D57" s="72"/>
      <c r="E57" s="72"/>
      <c r="F57" s="72"/>
      <c r="G57" s="72"/>
      <c r="H57" s="72"/>
      <c r="I57" s="72"/>
      <c r="J57" s="72"/>
      <c r="K57" s="72"/>
      <c r="L57" s="72"/>
      <c r="M57" s="72"/>
      <c r="N57" s="72"/>
      <c r="O57" s="72"/>
      <c r="P57" s="72"/>
      <c r="Q57" s="72"/>
      <c r="R57" s="72"/>
      <c r="S57" s="72"/>
      <c r="T57" s="72"/>
      <c r="U57" s="70"/>
      <c r="V57" s="70"/>
      <c r="W57" s="72"/>
      <c r="X57" s="72"/>
      <c r="Y57" s="72"/>
      <c r="Z57" s="72"/>
      <c r="AA57" s="72"/>
      <c r="AB57" s="72"/>
      <c r="AC57" s="72"/>
      <c r="AD57" s="72"/>
      <c r="AE57" s="72"/>
      <c r="AF57" s="72"/>
      <c r="AG57" s="72"/>
      <c r="AH57" s="72"/>
      <c r="AI57" s="72"/>
      <c r="AJ57" s="72"/>
      <c r="AK57" s="72"/>
      <c r="AL57" s="70"/>
      <c r="AM57" s="70"/>
      <c r="AN57" s="71"/>
      <c r="AO57" s="71"/>
      <c r="AP57" s="71"/>
      <c r="AQ57" s="71"/>
      <c r="AR57" s="71"/>
      <c r="AS57" s="71"/>
      <c r="AT57" s="71"/>
      <c r="AU57" s="71"/>
      <c r="AV57" s="71"/>
      <c r="AW57" s="71"/>
      <c r="AX57" s="71"/>
      <c r="AY57" s="71"/>
      <c r="AZ57" s="71"/>
      <c r="BA57" s="71"/>
      <c r="BB57" s="71"/>
      <c r="BC57" s="71"/>
      <c r="BD57" s="71"/>
      <c r="BE57" s="71"/>
      <c r="BF57" s="70"/>
    </row>
  </sheetData>
  <sheetProtection insertRows="0"/>
  <mergeCells count="212">
    <mergeCell ref="AY26:BD26"/>
    <mergeCell ref="AY27:BD27"/>
    <mergeCell ref="AY28:BD28"/>
    <mergeCell ref="AY20:BD20"/>
    <mergeCell ref="AY21:BD21"/>
    <mergeCell ref="AY22:BD22"/>
    <mergeCell ref="AY23:BD23"/>
    <mergeCell ref="AY24:BD24"/>
    <mergeCell ref="AY25:BD25"/>
    <mergeCell ref="AY14:BD14"/>
    <mergeCell ref="AY15:BD15"/>
    <mergeCell ref="AY16:BD16"/>
    <mergeCell ref="AY17:BD17"/>
    <mergeCell ref="AY18:BD18"/>
    <mergeCell ref="AY19:BD19"/>
    <mergeCell ref="C31:D31"/>
    <mergeCell ref="E31:F31"/>
    <mergeCell ref="G31:K31"/>
    <mergeCell ref="L31:O31"/>
    <mergeCell ref="AY29:BD29"/>
    <mergeCell ref="AY30:BD30"/>
    <mergeCell ref="AY31:BD31"/>
    <mergeCell ref="C29:D29"/>
    <mergeCell ref="E29:F29"/>
    <mergeCell ref="G29:K29"/>
    <mergeCell ref="L29:O29"/>
    <mergeCell ref="C30:D30"/>
    <mergeCell ref="E30:F30"/>
    <mergeCell ref="G30:K30"/>
    <mergeCell ref="L30:O30"/>
    <mergeCell ref="C27:D27"/>
    <mergeCell ref="E27:F27"/>
    <mergeCell ref="G27:K27"/>
    <mergeCell ref="C22:D22"/>
    <mergeCell ref="L27:O27"/>
    <mergeCell ref="G28:K28"/>
    <mergeCell ref="L28:O28"/>
    <mergeCell ref="C28:D28"/>
    <mergeCell ref="E28:F28"/>
    <mergeCell ref="C25:D25"/>
    <mergeCell ref="E25:F25"/>
    <mergeCell ref="G25:K25"/>
    <mergeCell ref="L25:O25"/>
    <mergeCell ref="C26:D26"/>
    <mergeCell ref="E26:F26"/>
    <mergeCell ref="G26:K26"/>
    <mergeCell ref="L26:O26"/>
    <mergeCell ref="C23:D23"/>
    <mergeCell ref="E23:F23"/>
    <mergeCell ref="G23:K23"/>
    <mergeCell ref="L23:O23"/>
    <mergeCell ref="C24:D24"/>
    <mergeCell ref="E24:F24"/>
    <mergeCell ref="G24:K24"/>
    <mergeCell ref="L24:O24"/>
    <mergeCell ref="E15:F15"/>
    <mergeCell ref="G15:K15"/>
    <mergeCell ref="E16:F16"/>
    <mergeCell ref="G16:K16"/>
    <mergeCell ref="E17:F17"/>
    <mergeCell ref="G17:K17"/>
    <mergeCell ref="L16:O16"/>
    <mergeCell ref="C17:D17"/>
    <mergeCell ref="L17:O17"/>
    <mergeCell ref="C18:D18"/>
    <mergeCell ref="L18:O18"/>
    <mergeCell ref="C19:D19"/>
    <mergeCell ref="L19:O19"/>
    <mergeCell ref="E18:F18"/>
    <mergeCell ref="G18:K18"/>
    <mergeCell ref="G19:K19"/>
    <mergeCell ref="AW30:AX30"/>
    <mergeCell ref="AU30:AV30"/>
    <mergeCell ref="AU31:AV31"/>
    <mergeCell ref="AW31:AX31"/>
    <mergeCell ref="C14:D14"/>
    <mergeCell ref="E14:F14"/>
    <mergeCell ref="G14:K14"/>
    <mergeCell ref="C15:D15"/>
    <mergeCell ref="L14:O14"/>
    <mergeCell ref="L15:O15"/>
    <mergeCell ref="C16:D16"/>
    <mergeCell ref="AW27:AX27"/>
    <mergeCell ref="AU28:AV28"/>
    <mergeCell ref="AW28:AX28"/>
    <mergeCell ref="AU29:AV29"/>
    <mergeCell ref="AW29:AX29"/>
    <mergeCell ref="AU25:AV25"/>
    <mergeCell ref="AW25:AX25"/>
    <mergeCell ref="AU26:AV26"/>
    <mergeCell ref="AW26:AX26"/>
    <mergeCell ref="AU27:AV27"/>
    <mergeCell ref="AU22:AV22"/>
    <mergeCell ref="AW22:AX22"/>
    <mergeCell ref="AU23:AV23"/>
    <mergeCell ref="G9:K13"/>
    <mergeCell ref="AU14:AV14"/>
    <mergeCell ref="AW14:AX14"/>
    <mergeCell ref="AU15:AV15"/>
    <mergeCell ref="AW15:AX15"/>
    <mergeCell ref="AU24:AV24"/>
    <mergeCell ref="E19:F19"/>
    <mergeCell ref="AW19:AX19"/>
    <mergeCell ref="AW20:AX20"/>
    <mergeCell ref="AU21:AV21"/>
    <mergeCell ref="AW21:AX21"/>
    <mergeCell ref="AU16:AV16"/>
    <mergeCell ref="AW16:AX16"/>
    <mergeCell ref="AU17:AV17"/>
    <mergeCell ref="AW17:AX17"/>
    <mergeCell ref="AU18:AV18"/>
    <mergeCell ref="AW18:AX18"/>
    <mergeCell ref="AW23:AX23"/>
    <mergeCell ref="E21:F21"/>
    <mergeCell ref="G21:K21"/>
    <mergeCell ref="L21:O21"/>
    <mergeCell ref="AU19:AV19"/>
    <mergeCell ref="AU20:AV20"/>
    <mergeCell ref="E22:F22"/>
    <mergeCell ref="G22:K22"/>
    <mergeCell ref="L22:O22"/>
    <mergeCell ref="AW24:AX24"/>
    <mergeCell ref="B9:B13"/>
    <mergeCell ref="L9:O13"/>
    <mergeCell ref="C9:D13"/>
    <mergeCell ref="E9:F13"/>
    <mergeCell ref="P10:V10"/>
    <mergeCell ref="C36:D36"/>
    <mergeCell ref="E36:F36"/>
    <mergeCell ref="G36:H36"/>
    <mergeCell ref="P36:Q36"/>
    <mergeCell ref="V36:Y36"/>
    <mergeCell ref="L36:M36"/>
    <mergeCell ref="J36:K36"/>
    <mergeCell ref="T36:U36"/>
    <mergeCell ref="C34:D35"/>
    <mergeCell ref="E34:H34"/>
    <mergeCell ref="J34:M34"/>
    <mergeCell ref="T34:U34"/>
    <mergeCell ref="V34:Y34"/>
    <mergeCell ref="E35:F35"/>
    <mergeCell ref="C20:D20"/>
    <mergeCell ref="E20:F20"/>
    <mergeCell ref="G20:K20"/>
    <mergeCell ref="L20:O20"/>
    <mergeCell ref="C21:D21"/>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E37:F37"/>
    <mergeCell ref="G37:H37"/>
    <mergeCell ref="P37:Q37"/>
    <mergeCell ref="V37:Y37"/>
    <mergeCell ref="C38:D38"/>
    <mergeCell ref="U39:V39"/>
    <mergeCell ref="G35:H35"/>
    <mergeCell ref="V35:Y35"/>
    <mergeCell ref="J35:K35"/>
    <mergeCell ref="L35:M35"/>
    <mergeCell ref="E38:F38"/>
    <mergeCell ref="G38:H38"/>
    <mergeCell ref="P38:Q38"/>
    <mergeCell ref="V38:Y38"/>
    <mergeCell ref="L37:M37"/>
    <mergeCell ref="L38:M38"/>
    <mergeCell ref="T37:U37"/>
    <mergeCell ref="T38:U38"/>
    <mergeCell ref="J37:K37"/>
    <mergeCell ref="T35:U35"/>
    <mergeCell ref="J38:K38"/>
    <mergeCell ref="J39:K39"/>
    <mergeCell ref="L39:M39"/>
    <mergeCell ref="C37:D37"/>
    <mergeCell ref="U45:X45"/>
    <mergeCell ref="J42:K42"/>
    <mergeCell ref="M44:P44"/>
    <mergeCell ref="C45:F45"/>
    <mergeCell ref="H45:K45"/>
    <mergeCell ref="M45:P45"/>
    <mergeCell ref="W39:X39"/>
    <mergeCell ref="C40:D40"/>
    <mergeCell ref="E40:F40"/>
    <mergeCell ref="L40:M40"/>
    <mergeCell ref="P40:Q40"/>
    <mergeCell ref="U40:V40"/>
    <mergeCell ref="W40:X40"/>
    <mergeCell ref="M49:P49"/>
    <mergeCell ref="C50:F50"/>
    <mergeCell ref="H50:K50"/>
    <mergeCell ref="M50:P50"/>
    <mergeCell ref="C39:D39"/>
    <mergeCell ref="E39:F39"/>
    <mergeCell ref="G39:H39"/>
    <mergeCell ref="P39:Q39"/>
    <mergeCell ref="G40:H40"/>
    <mergeCell ref="J40:K40"/>
  </mergeCells>
  <phoneticPr fontId="4"/>
  <conditionalFormatting sqref="AU14:AX31">
    <cfRule type="expression" dxfId="3" priority="4">
      <formula>INDIRECT(ADDRESS(ROW(),COLUMN()))=TRUNC(INDIRECT(ADDRESS(ROW(),COLUMN())))</formula>
    </cfRule>
  </conditionalFormatting>
  <conditionalFormatting sqref="E40:Q40 I36:Q39">
    <cfRule type="expression" dxfId="2" priority="3">
      <formula>INDIRECT(ADDRESS(ROW(),COLUMN()))=TRUNC(INDIRECT(ADDRESS(ROW(),COLUMN())))</formula>
    </cfRule>
  </conditionalFormatting>
  <conditionalFormatting sqref="C45:F45">
    <cfRule type="expression" dxfId="1" priority="2">
      <formula>INDIRECT(ADDRESS(ROW(),COLUMN()))=TRUNC(INDIRECT(ADDRESS(ROW(),COLUMN())))</formula>
    </cfRule>
  </conditionalFormatting>
  <conditionalFormatting sqref="E36:H39">
    <cfRule type="expression" dxfId="0" priority="1">
      <formula>INDIRECT(ADDRESS(ROW(),COLUMN()))=TRUNC(INDIRECT(ADDRESS(ROW(),COLUMN())))</formula>
    </cfRule>
  </conditionalFormatting>
  <dataValidations count="8">
    <dataValidation allowBlank="1" showInputMessage="1" showErrorMessage="1" error="入力可能範囲　32～40" sqref="AZ6"/>
    <dataValidation type="list" allowBlank="1" showInputMessage="1" sqref="E14:F31">
      <formula1>"A, B, C, D"</formula1>
    </dataValidation>
    <dataValidation type="list" allowBlank="1" showInputMessage="1" showErrorMessage="1" sqref="AZ4:BC4">
      <formula1>"予定,実績,予定・実績"</formula1>
    </dataValidation>
    <dataValidation type="list" errorStyle="warning" allowBlank="1" showInputMessage="1" error="リストにない場合のみ、入力してください。" sqref="G14:K31">
      <formula1>INDIRECT(C14)</formula1>
    </dataValidation>
    <dataValidation type="list" allowBlank="1" showInputMessage="1" sqref="C14:D31">
      <formula1>職種</formula1>
    </dataValidation>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s>
  <printOptions horizontalCentered="1"/>
  <pageMargins left="0.23622047244094491" right="0.23622047244094491" top="0.43307086614173229" bottom="0.27559055118110237" header="0.31496062992125984" footer="0.31496062992125984"/>
  <pageSetup paperSize="9" scale="46" fitToHeight="0" orientation="landscape"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71"/>
  <sheetViews>
    <sheetView workbookViewId="0"/>
  </sheetViews>
  <sheetFormatPr defaultColWidth="9" defaultRowHeight="13.5"/>
  <cols>
    <col min="1" max="2" width="9" style="161"/>
    <col min="3" max="3" width="44.25" style="161" customWidth="1"/>
    <col min="4" max="16384" width="9" style="161"/>
  </cols>
  <sheetData>
    <row r="1" spans="1:10">
      <c r="A1" s="161" t="s">
        <v>301</v>
      </c>
    </row>
    <row r="2" spans="1:10" s="162" customFormat="1" ht="20.25" customHeight="1">
      <c r="A2" s="181" t="s">
        <v>300</v>
      </c>
      <c r="B2" s="181"/>
      <c r="C2" s="163"/>
    </row>
    <row r="3" spans="1:10" s="162" customFormat="1" ht="20.25" customHeight="1">
      <c r="A3" s="163"/>
      <c r="B3" s="163"/>
      <c r="C3" s="163"/>
    </row>
    <row r="4" spans="1:10" s="162" customFormat="1" ht="20.25" customHeight="1">
      <c r="A4" s="180"/>
      <c r="B4" s="163" t="s">
        <v>299</v>
      </c>
      <c r="C4" s="163"/>
      <c r="E4" s="630" t="s">
        <v>298</v>
      </c>
      <c r="F4" s="630"/>
      <c r="G4" s="630"/>
      <c r="H4" s="630"/>
      <c r="I4" s="630"/>
      <c r="J4" s="630"/>
    </row>
    <row r="5" spans="1:10" s="162" customFormat="1" ht="20.25" customHeight="1">
      <c r="A5" s="179"/>
      <c r="B5" s="163" t="s">
        <v>297</v>
      </c>
      <c r="C5" s="163"/>
      <c r="E5" s="630"/>
      <c r="F5" s="630"/>
      <c r="G5" s="630"/>
      <c r="H5" s="630"/>
      <c r="I5" s="630"/>
      <c r="J5" s="630"/>
    </row>
    <row r="6" spans="1:10" s="162" customFormat="1" ht="20.25" customHeight="1">
      <c r="A6" s="178" t="s">
        <v>296</v>
      </c>
      <c r="B6" s="163"/>
      <c r="C6" s="163"/>
    </row>
    <row r="7" spans="1:10" s="162" customFormat="1" ht="20.25" customHeight="1">
      <c r="A7" s="178"/>
      <c r="B7" s="163"/>
      <c r="C7" s="163"/>
    </row>
    <row r="8" spans="1:10" s="162" customFormat="1" ht="20.25" customHeight="1">
      <c r="A8" s="163" t="s">
        <v>295</v>
      </c>
      <c r="B8" s="163"/>
      <c r="C8" s="163"/>
    </row>
    <row r="9" spans="1:10" s="162" customFormat="1" ht="20.25" customHeight="1">
      <c r="A9" s="178"/>
      <c r="B9" s="163"/>
      <c r="C9" s="163"/>
    </row>
    <row r="10" spans="1:10" s="162" customFormat="1" ht="20.25" customHeight="1">
      <c r="A10" s="163" t="s">
        <v>294</v>
      </c>
      <c r="B10" s="163"/>
      <c r="C10" s="163"/>
    </row>
    <row r="11" spans="1:10" s="162" customFormat="1" ht="20.25" customHeight="1">
      <c r="A11" s="163"/>
      <c r="B11" s="163"/>
      <c r="C11" s="163"/>
    </row>
    <row r="12" spans="1:10" s="162" customFormat="1" ht="20.25" customHeight="1">
      <c r="A12" s="163" t="s">
        <v>293</v>
      </c>
      <c r="B12" s="163"/>
      <c r="C12" s="163"/>
    </row>
    <row r="13" spans="1:10" s="162" customFormat="1" ht="20.25" customHeight="1">
      <c r="A13" s="163"/>
      <c r="B13" s="163"/>
      <c r="C13" s="163"/>
    </row>
    <row r="14" spans="1:10" s="162" customFormat="1" ht="20.25" customHeight="1">
      <c r="A14" s="163" t="s">
        <v>292</v>
      </c>
      <c r="B14" s="163"/>
      <c r="C14" s="163"/>
    </row>
    <row r="15" spans="1:10" s="162" customFormat="1" ht="20.25" customHeight="1">
      <c r="A15" s="163"/>
      <c r="B15" s="163"/>
      <c r="C15" s="163"/>
    </row>
    <row r="16" spans="1:10" s="162" customFormat="1" ht="20.25" customHeight="1">
      <c r="A16" s="163" t="s">
        <v>291</v>
      </c>
      <c r="B16" s="163"/>
      <c r="C16" s="163"/>
    </row>
    <row r="17" spans="1:3" s="162" customFormat="1" ht="20.25" customHeight="1">
      <c r="A17" s="163"/>
      <c r="B17" s="163"/>
      <c r="C17" s="163"/>
    </row>
    <row r="18" spans="1:3" s="162" customFormat="1" ht="20.25" customHeight="1">
      <c r="A18" s="163" t="s">
        <v>290</v>
      </c>
      <c r="B18" s="163"/>
      <c r="C18" s="163"/>
    </row>
    <row r="19" spans="1:3" s="162" customFormat="1" ht="20.25" customHeight="1">
      <c r="A19" s="163" t="s">
        <v>289</v>
      </c>
      <c r="B19" s="163"/>
      <c r="C19" s="163"/>
    </row>
    <row r="20" spans="1:3" s="162" customFormat="1" ht="20.25" customHeight="1">
      <c r="A20" s="163"/>
      <c r="B20" s="163"/>
      <c r="C20" s="163"/>
    </row>
    <row r="21" spans="1:3" s="162" customFormat="1" ht="20.25" customHeight="1">
      <c r="A21" s="163"/>
      <c r="B21" s="177" t="s">
        <v>237</v>
      </c>
      <c r="C21" s="177" t="s">
        <v>288</v>
      </c>
    </row>
    <row r="22" spans="1:3" s="162" customFormat="1" ht="20.25" customHeight="1">
      <c r="A22" s="163"/>
      <c r="B22" s="177">
        <v>1</v>
      </c>
      <c r="C22" s="176" t="s">
        <v>287</v>
      </c>
    </row>
    <row r="23" spans="1:3" s="162" customFormat="1" ht="20.25" customHeight="1">
      <c r="A23" s="163"/>
      <c r="B23" s="177">
        <v>2</v>
      </c>
      <c r="C23" s="176" t="s">
        <v>286</v>
      </c>
    </row>
    <row r="24" spans="1:3" s="162" customFormat="1" ht="20.25" customHeight="1">
      <c r="A24" s="163"/>
      <c r="B24" s="177">
        <v>3</v>
      </c>
      <c r="C24" s="176" t="s">
        <v>285</v>
      </c>
    </row>
    <row r="25" spans="1:3" s="162" customFormat="1" ht="20.25" customHeight="1">
      <c r="A25" s="163"/>
      <c r="B25" s="163"/>
      <c r="C25" s="163"/>
    </row>
    <row r="26" spans="1:3" s="162" customFormat="1" ht="20.25" customHeight="1">
      <c r="A26" s="163" t="s">
        <v>284</v>
      </c>
      <c r="B26" s="163"/>
      <c r="C26" s="163"/>
    </row>
    <row r="27" spans="1:3" s="162" customFormat="1" ht="20.25" customHeight="1">
      <c r="A27" s="163" t="s">
        <v>283</v>
      </c>
      <c r="B27" s="163"/>
      <c r="C27" s="163"/>
    </row>
    <row r="28" spans="1:3" s="162" customFormat="1" ht="20.25" customHeight="1">
      <c r="A28" s="163"/>
      <c r="B28" s="163"/>
      <c r="C28" s="163"/>
    </row>
    <row r="29" spans="1:3" s="162" customFormat="1" ht="20.25" customHeight="1">
      <c r="A29" s="163"/>
      <c r="B29" s="177" t="s">
        <v>219</v>
      </c>
      <c r="C29" s="177" t="s">
        <v>218</v>
      </c>
    </row>
    <row r="30" spans="1:3" s="162" customFormat="1" ht="20.25" customHeight="1">
      <c r="A30" s="163"/>
      <c r="B30" s="177" t="s">
        <v>213</v>
      </c>
      <c r="C30" s="176" t="s">
        <v>214</v>
      </c>
    </row>
    <row r="31" spans="1:3" s="162" customFormat="1" ht="20.25" customHeight="1">
      <c r="A31" s="163"/>
      <c r="B31" s="177" t="s">
        <v>211</v>
      </c>
      <c r="C31" s="176" t="s">
        <v>212</v>
      </c>
    </row>
    <row r="32" spans="1:3" s="162" customFormat="1" ht="20.25" customHeight="1">
      <c r="A32" s="163"/>
      <c r="B32" s="177" t="s">
        <v>209</v>
      </c>
      <c r="C32" s="176" t="s">
        <v>210</v>
      </c>
    </row>
    <row r="33" spans="1:55" s="162" customFormat="1" ht="20.25" customHeight="1">
      <c r="A33" s="163"/>
      <c r="B33" s="177" t="s">
        <v>207</v>
      </c>
      <c r="C33" s="176" t="s">
        <v>208</v>
      </c>
    </row>
    <row r="34" spans="1:55" s="162" customFormat="1" ht="20.25" customHeight="1">
      <c r="A34" s="163"/>
      <c r="B34" s="163"/>
      <c r="C34" s="163"/>
    </row>
    <row r="35" spans="1:55" s="162" customFormat="1" ht="20.25" customHeight="1">
      <c r="A35" s="163"/>
      <c r="B35" s="167" t="s">
        <v>282</v>
      </c>
      <c r="C35" s="163"/>
    </row>
    <row r="36" spans="1:55" s="162" customFormat="1" ht="20.25" customHeight="1">
      <c r="B36" s="163" t="s">
        <v>281</v>
      </c>
      <c r="E36" s="167"/>
      <c r="F36" s="168"/>
      <c r="G36" s="168"/>
      <c r="H36" s="168"/>
      <c r="I36" s="168"/>
      <c r="J36" s="168"/>
      <c r="K36" s="168"/>
      <c r="L36" s="168"/>
      <c r="M36" s="168"/>
      <c r="N36" s="168"/>
      <c r="O36" s="168"/>
      <c r="P36" s="168"/>
      <c r="Q36" s="168"/>
      <c r="R36" s="168"/>
      <c r="S36" s="168"/>
      <c r="T36" s="168"/>
      <c r="U36" s="168"/>
      <c r="V36" s="168"/>
      <c r="W36" s="168"/>
      <c r="X36" s="168"/>
      <c r="Y36" s="168"/>
      <c r="Z36" s="168"/>
      <c r="AA36" s="168"/>
      <c r="AB36" s="168"/>
      <c r="AC36" s="168"/>
      <c r="AD36" s="168"/>
      <c r="AE36" s="168"/>
      <c r="AF36" s="168"/>
      <c r="AG36" s="168"/>
      <c r="AH36" s="168"/>
      <c r="AI36" s="168"/>
      <c r="AJ36" s="168"/>
      <c r="AK36" s="168"/>
      <c r="AL36" s="168"/>
      <c r="AM36" s="168"/>
      <c r="AN36" s="168"/>
      <c r="AO36" s="168"/>
      <c r="AP36" s="168"/>
      <c r="AQ36" s="168"/>
      <c r="AR36" s="168"/>
      <c r="AS36" s="168"/>
      <c r="AT36" s="168"/>
      <c r="AU36" s="168"/>
      <c r="AV36" s="168"/>
      <c r="AW36" s="168"/>
      <c r="AX36" s="168"/>
      <c r="AY36" s="168"/>
      <c r="AZ36" s="168"/>
      <c r="BA36" s="168"/>
      <c r="BB36" s="168"/>
      <c r="BC36" s="168"/>
    </row>
    <row r="37" spans="1:55" s="162" customFormat="1" ht="20.25" customHeight="1">
      <c r="B37" s="163" t="s">
        <v>280</v>
      </c>
      <c r="E37" s="163"/>
      <c r="F37" s="168"/>
      <c r="G37" s="168"/>
      <c r="H37" s="168"/>
      <c r="I37" s="168"/>
      <c r="J37" s="168"/>
      <c r="K37" s="168"/>
      <c r="L37" s="168"/>
      <c r="M37" s="168"/>
      <c r="N37" s="168"/>
      <c r="O37" s="168"/>
      <c r="P37" s="168"/>
      <c r="Q37" s="168"/>
      <c r="R37" s="168"/>
      <c r="S37" s="168"/>
      <c r="T37" s="168"/>
      <c r="U37" s="168"/>
      <c r="V37" s="168"/>
      <c r="W37" s="168"/>
      <c r="X37" s="168"/>
      <c r="Y37" s="168"/>
      <c r="Z37" s="168"/>
      <c r="AA37" s="168"/>
      <c r="AB37" s="168"/>
      <c r="AC37" s="168"/>
      <c r="AD37" s="168"/>
      <c r="AE37" s="168"/>
      <c r="AF37" s="168"/>
      <c r="AG37" s="168"/>
      <c r="AH37" s="168"/>
      <c r="AI37" s="168"/>
      <c r="AJ37" s="168"/>
      <c r="AK37" s="168"/>
      <c r="AL37" s="168"/>
      <c r="AM37" s="168"/>
      <c r="AN37" s="168"/>
      <c r="AO37" s="168"/>
      <c r="AP37" s="168"/>
      <c r="AQ37" s="168"/>
      <c r="AR37" s="168"/>
      <c r="AS37" s="168"/>
      <c r="AT37" s="168"/>
      <c r="AU37" s="168"/>
      <c r="AV37" s="168"/>
      <c r="AW37" s="168"/>
      <c r="AX37" s="168"/>
      <c r="AY37" s="168"/>
      <c r="AZ37" s="168"/>
      <c r="BA37" s="168"/>
      <c r="BB37" s="168"/>
      <c r="BC37" s="168"/>
    </row>
    <row r="38" spans="1:55" s="162" customFormat="1" ht="20.25" customHeight="1">
      <c r="E38" s="163"/>
    </row>
    <row r="39" spans="1:55" s="162" customFormat="1" ht="20.25" customHeight="1">
      <c r="A39" s="163"/>
      <c r="B39" s="163"/>
      <c r="C39" s="163"/>
      <c r="D39" s="172"/>
      <c r="E39" s="171"/>
      <c r="F39" s="171"/>
      <c r="G39" s="171"/>
      <c r="H39" s="170"/>
      <c r="I39" s="170"/>
      <c r="J39" s="171"/>
      <c r="K39" s="171"/>
      <c r="L39" s="171"/>
      <c r="M39" s="170"/>
      <c r="N39" s="170"/>
      <c r="O39" s="170"/>
      <c r="P39" s="170"/>
      <c r="Q39" s="170"/>
      <c r="R39" s="171"/>
      <c r="S39" s="171"/>
      <c r="T39" s="171"/>
      <c r="U39" s="170"/>
      <c r="V39" s="170"/>
      <c r="W39" s="171"/>
      <c r="X39" s="171"/>
      <c r="Y39" s="171"/>
      <c r="Z39" s="170"/>
      <c r="AA39" s="170"/>
    </row>
    <row r="40" spans="1:55" s="162" customFormat="1" ht="20.25" customHeight="1">
      <c r="A40" s="163" t="s">
        <v>279</v>
      </c>
      <c r="B40" s="163"/>
      <c r="C40" s="163"/>
    </row>
    <row r="41" spans="1:55" s="162" customFormat="1" ht="20.25" customHeight="1">
      <c r="A41" s="163" t="s">
        <v>278</v>
      </c>
      <c r="B41" s="163"/>
      <c r="C41" s="163"/>
    </row>
    <row r="42" spans="1:55" s="162" customFormat="1" ht="20.25" customHeight="1">
      <c r="A42" s="175" t="s">
        <v>277</v>
      </c>
      <c r="D42" s="174"/>
      <c r="E42" s="173"/>
      <c r="F42" s="171"/>
      <c r="G42" s="171"/>
      <c r="H42" s="171"/>
      <c r="I42" s="171"/>
      <c r="J42" s="170"/>
      <c r="K42" s="171"/>
      <c r="L42" s="170"/>
      <c r="M42" s="171"/>
      <c r="N42" s="171"/>
      <c r="O42" s="171"/>
      <c r="P42" s="171"/>
      <c r="Q42" s="171"/>
      <c r="R42" s="170"/>
      <c r="S42" s="171"/>
      <c r="T42" s="170"/>
      <c r="U42" s="171"/>
      <c r="V42" s="171"/>
      <c r="W42" s="170"/>
      <c r="X42" s="171"/>
      <c r="Y42" s="170"/>
      <c r="Z42" s="171"/>
      <c r="AA42" s="171"/>
      <c r="AB42" s="171"/>
      <c r="AC42" s="171"/>
      <c r="AD42" s="171"/>
      <c r="AE42" s="170"/>
      <c r="AF42" s="172"/>
      <c r="AG42" s="170"/>
      <c r="AH42" s="171"/>
      <c r="AI42" s="170"/>
      <c r="AJ42" s="170"/>
      <c r="AK42" s="170"/>
      <c r="AL42" s="170"/>
      <c r="AM42" s="171"/>
      <c r="AN42" s="170"/>
      <c r="AO42" s="170"/>
    </row>
    <row r="43" spans="1:55" s="162" customFormat="1" ht="20.25" customHeight="1">
      <c r="C43" s="175"/>
      <c r="D43" s="174"/>
      <c r="E43" s="173"/>
      <c r="F43" s="171"/>
      <c r="G43" s="171"/>
      <c r="H43" s="171"/>
      <c r="I43" s="171"/>
      <c r="J43" s="170"/>
      <c r="K43" s="171"/>
      <c r="L43" s="170"/>
      <c r="M43" s="171"/>
      <c r="N43" s="171"/>
      <c r="O43" s="171"/>
      <c r="P43" s="171"/>
      <c r="Q43" s="171"/>
      <c r="R43" s="170"/>
      <c r="S43" s="171"/>
      <c r="T43" s="170"/>
      <c r="U43" s="171"/>
      <c r="V43" s="171"/>
      <c r="W43" s="170"/>
      <c r="X43" s="171"/>
      <c r="Y43" s="170"/>
      <c r="Z43" s="171"/>
      <c r="AA43" s="171"/>
      <c r="AB43" s="171"/>
      <c r="AC43" s="171"/>
      <c r="AD43" s="171"/>
      <c r="AE43" s="170"/>
      <c r="AF43" s="172"/>
      <c r="AG43" s="170"/>
      <c r="AH43" s="171"/>
      <c r="AI43" s="170"/>
      <c r="AJ43" s="170"/>
      <c r="AK43" s="170"/>
      <c r="AL43" s="170"/>
      <c r="AM43" s="171"/>
      <c r="AN43" s="170"/>
      <c r="AO43" s="170"/>
    </row>
    <row r="44" spans="1:55" s="162" customFormat="1" ht="20.25" customHeight="1">
      <c r="A44" s="163" t="s">
        <v>276</v>
      </c>
      <c r="B44" s="163"/>
    </row>
    <row r="45" spans="1:55" s="162" customFormat="1" ht="20.25" customHeight="1"/>
    <row r="46" spans="1:55" s="162" customFormat="1" ht="20.25" customHeight="1">
      <c r="A46" s="163" t="s">
        <v>275</v>
      </c>
      <c r="B46" s="163"/>
      <c r="C46" s="163"/>
    </row>
    <row r="47" spans="1:55" s="162" customFormat="1" ht="20.25" customHeight="1">
      <c r="A47" s="163" t="s">
        <v>274</v>
      </c>
      <c r="B47" s="163"/>
      <c r="C47" s="163"/>
    </row>
    <row r="48" spans="1:55" s="162" customFormat="1" ht="20.25" customHeight="1"/>
    <row r="49" spans="1:55" s="162" customFormat="1" ht="20.25" customHeight="1">
      <c r="A49" s="163" t="s">
        <v>273</v>
      </c>
      <c r="B49" s="163"/>
      <c r="C49" s="163"/>
    </row>
    <row r="50" spans="1:55" s="162" customFormat="1" ht="20.25" customHeight="1">
      <c r="A50" s="163" t="s">
        <v>272</v>
      </c>
      <c r="B50" s="163"/>
      <c r="C50" s="163"/>
    </row>
    <row r="51" spans="1:55" s="162" customFormat="1" ht="20.25" customHeight="1">
      <c r="A51" s="163"/>
      <c r="B51" s="163"/>
      <c r="C51" s="163"/>
    </row>
    <row r="52" spans="1:55" s="162" customFormat="1" ht="20.25" customHeight="1">
      <c r="A52" s="163" t="s">
        <v>271</v>
      </c>
      <c r="B52" s="163"/>
      <c r="C52" s="163"/>
    </row>
    <row r="53" spans="1:55" s="162" customFormat="1" ht="20.25" customHeight="1">
      <c r="A53" s="163"/>
      <c r="B53" s="163"/>
      <c r="C53" s="163"/>
    </row>
    <row r="54" spans="1:55" s="162" customFormat="1" ht="20.25" customHeight="1">
      <c r="A54" s="162" t="s">
        <v>270</v>
      </c>
      <c r="D54" s="169"/>
      <c r="E54" s="169"/>
      <c r="F54" s="169"/>
      <c r="G54" s="169"/>
      <c r="H54" s="169"/>
      <c r="I54" s="169"/>
      <c r="J54" s="169"/>
      <c r="K54" s="169"/>
      <c r="L54" s="169"/>
      <c r="M54" s="169"/>
      <c r="N54" s="169"/>
      <c r="O54" s="169"/>
      <c r="P54" s="169"/>
      <c r="Q54" s="169"/>
      <c r="R54" s="169"/>
      <c r="S54" s="169"/>
      <c r="T54" s="169"/>
      <c r="U54" s="169"/>
      <c r="V54" s="169"/>
      <c r="W54" s="169"/>
      <c r="X54" s="169"/>
      <c r="Y54" s="169"/>
      <c r="Z54" s="169"/>
      <c r="AA54" s="169"/>
      <c r="AB54" s="169"/>
      <c r="AC54" s="169"/>
      <c r="AD54" s="169"/>
      <c r="AE54" s="169"/>
      <c r="AF54" s="169"/>
      <c r="AG54" s="169"/>
      <c r="AH54" s="169"/>
      <c r="AI54" s="169"/>
      <c r="AJ54" s="169"/>
      <c r="AK54" s="169"/>
      <c r="AL54" s="169"/>
      <c r="AM54" s="169"/>
      <c r="AN54" s="169"/>
      <c r="AO54" s="169"/>
      <c r="AP54" s="169"/>
      <c r="AQ54" s="169"/>
      <c r="AR54" s="169"/>
      <c r="AS54" s="169"/>
      <c r="AT54" s="169"/>
      <c r="AU54" s="169"/>
      <c r="AV54" s="169"/>
      <c r="AW54" s="169"/>
      <c r="AX54" s="169"/>
      <c r="AY54" s="169"/>
      <c r="AZ54" s="169"/>
      <c r="BA54" s="169"/>
      <c r="BB54" s="169"/>
      <c r="BC54" s="169"/>
    </row>
    <row r="55" spans="1:55" s="162" customFormat="1" ht="20.25" customHeight="1">
      <c r="A55" s="162" t="s">
        <v>269</v>
      </c>
      <c r="D55" s="169"/>
      <c r="E55" s="169"/>
      <c r="F55" s="169"/>
      <c r="G55" s="169"/>
      <c r="H55" s="169"/>
      <c r="I55" s="169"/>
      <c r="J55" s="169"/>
      <c r="K55" s="169"/>
      <c r="L55" s="169"/>
      <c r="M55" s="169"/>
      <c r="N55" s="169"/>
      <c r="O55" s="169"/>
      <c r="P55" s="169"/>
      <c r="Q55" s="169"/>
      <c r="R55" s="169"/>
      <c r="S55" s="169"/>
      <c r="T55" s="169"/>
      <c r="U55" s="169"/>
      <c r="V55" s="169"/>
      <c r="W55" s="169"/>
      <c r="X55" s="169"/>
      <c r="Y55" s="169"/>
      <c r="Z55" s="169"/>
      <c r="AA55" s="169"/>
      <c r="AB55" s="169"/>
      <c r="AC55" s="169"/>
      <c r="AD55" s="169"/>
      <c r="AE55" s="169"/>
      <c r="AF55" s="169"/>
      <c r="AG55" s="169"/>
      <c r="AH55" s="169"/>
      <c r="AI55" s="169"/>
      <c r="AJ55" s="169"/>
      <c r="AK55" s="169"/>
      <c r="AL55" s="169"/>
      <c r="AM55" s="169"/>
      <c r="AN55" s="169"/>
      <c r="AO55" s="169"/>
      <c r="AP55" s="169"/>
      <c r="AQ55" s="169"/>
      <c r="AR55" s="169"/>
      <c r="AS55" s="169"/>
      <c r="AT55" s="169"/>
      <c r="AU55" s="169"/>
      <c r="AV55" s="169"/>
      <c r="AW55" s="169"/>
      <c r="AX55" s="169"/>
      <c r="AY55" s="169"/>
      <c r="AZ55" s="169"/>
      <c r="BA55" s="169"/>
      <c r="BB55" s="169"/>
      <c r="BC55" s="169"/>
    </row>
    <row r="56" spans="1:55" s="162" customFormat="1" ht="20.25" customHeight="1">
      <c r="A56" s="162" t="s">
        <v>268</v>
      </c>
      <c r="D56" s="169"/>
      <c r="E56" s="169"/>
      <c r="F56" s="169"/>
      <c r="G56" s="169"/>
      <c r="H56" s="169"/>
      <c r="I56" s="169"/>
      <c r="J56" s="169"/>
      <c r="K56" s="169"/>
      <c r="L56" s="169"/>
      <c r="M56" s="169"/>
      <c r="N56" s="169"/>
      <c r="O56" s="169"/>
      <c r="P56" s="169"/>
      <c r="Q56" s="169"/>
      <c r="R56" s="169"/>
      <c r="S56" s="169"/>
      <c r="T56" s="169"/>
      <c r="U56" s="169"/>
      <c r="V56" s="169"/>
      <c r="W56" s="169"/>
      <c r="X56" s="169"/>
      <c r="Y56" s="169"/>
      <c r="Z56" s="169"/>
      <c r="AA56" s="169"/>
      <c r="AB56" s="169"/>
      <c r="AC56" s="169"/>
      <c r="AD56" s="169"/>
      <c r="AE56" s="169"/>
      <c r="AF56" s="169"/>
      <c r="AG56" s="169"/>
      <c r="AH56" s="169"/>
      <c r="AI56" s="169"/>
      <c r="AJ56" s="169"/>
      <c r="AK56" s="169"/>
      <c r="AL56" s="169"/>
      <c r="AM56" s="169"/>
      <c r="AN56" s="169"/>
      <c r="AO56" s="169"/>
      <c r="AP56" s="169"/>
      <c r="AQ56" s="169"/>
      <c r="AR56" s="169"/>
      <c r="AS56" s="169"/>
      <c r="AT56" s="169"/>
      <c r="AU56" s="169"/>
      <c r="AV56" s="169"/>
      <c r="AW56" s="169"/>
      <c r="AX56" s="169"/>
      <c r="AY56" s="169"/>
      <c r="AZ56" s="169"/>
      <c r="BA56" s="169"/>
      <c r="BB56" s="169"/>
      <c r="BC56" s="169"/>
    </row>
    <row r="57" spans="1:55" s="162" customFormat="1" ht="20.25" customHeight="1">
      <c r="A57" s="163"/>
      <c r="B57" s="163"/>
      <c r="C57" s="163"/>
      <c r="D57" s="168"/>
      <c r="E57" s="168"/>
      <c r="F57" s="168"/>
      <c r="G57" s="168"/>
      <c r="H57" s="168"/>
      <c r="I57" s="168"/>
      <c r="J57" s="168"/>
      <c r="K57" s="168"/>
      <c r="L57" s="168"/>
      <c r="M57" s="168"/>
      <c r="N57" s="168"/>
      <c r="O57" s="168"/>
      <c r="P57" s="168"/>
      <c r="Q57" s="168"/>
      <c r="R57" s="168"/>
      <c r="S57" s="168"/>
      <c r="T57" s="168"/>
      <c r="U57" s="168"/>
      <c r="V57" s="168"/>
      <c r="W57" s="168"/>
      <c r="X57" s="168"/>
      <c r="Y57" s="168"/>
      <c r="Z57" s="168"/>
      <c r="AA57" s="168"/>
      <c r="AB57" s="168"/>
      <c r="AC57" s="168"/>
      <c r="AD57" s="168"/>
      <c r="AE57" s="168"/>
      <c r="AF57" s="168"/>
      <c r="AG57" s="168"/>
      <c r="AH57" s="168"/>
      <c r="AI57" s="168"/>
      <c r="AJ57" s="168"/>
      <c r="AK57" s="168"/>
      <c r="AL57" s="168"/>
      <c r="AM57" s="168"/>
      <c r="AN57" s="168"/>
      <c r="AO57" s="168"/>
      <c r="AP57" s="168"/>
      <c r="AQ57" s="168"/>
      <c r="AR57" s="168"/>
      <c r="AS57" s="168"/>
      <c r="AT57" s="168"/>
      <c r="AU57" s="168"/>
      <c r="AV57" s="168"/>
      <c r="AW57" s="168"/>
      <c r="AX57" s="168"/>
      <c r="AY57" s="168"/>
      <c r="AZ57" s="168"/>
      <c r="BA57" s="168"/>
      <c r="BB57" s="168"/>
      <c r="BC57" s="168"/>
    </row>
    <row r="58" spans="1:55" s="162" customFormat="1" ht="20.25" customHeight="1">
      <c r="A58" s="162" t="s">
        <v>267</v>
      </c>
      <c r="C58" s="164"/>
      <c r="D58" s="167"/>
      <c r="E58" s="167"/>
    </row>
    <row r="59" spans="1:55" s="162" customFormat="1" ht="20.25" customHeight="1">
      <c r="A59" s="165" t="s">
        <v>266</v>
      </c>
      <c r="B59" s="164"/>
      <c r="C59" s="164"/>
      <c r="D59" s="163"/>
      <c r="E59" s="163"/>
    </row>
    <row r="60" spans="1:55" s="162" customFormat="1" ht="20.25" customHeight="1">
      <c r="A60" s="166" t="s">
        <v>265</v>
      </c>
      <c r="B60" s="164"/>
      <c r="C60" s="164"/>
      <c r="D60" s="163"/>
      <c r="E60" s="163"/>
    </row>
    <row r="61" spans="1:55" s="162" customFormat="1" ht="20.25" customHeight="1">
      <c r="A61" s="165" t="s">
        <v>264</v>
      </c>
      <c r="B61" s="164"/>
      <c r="C61" s="164"/>
      <c r="D61" s="163"/>
      <c r="E61" s="163"/>
    </row>
    <row r="62" spans="1:55" s="162" customFormat="1" ht="20.25" customHeight="1">
      <c r="A62" s="166" t="s">
        <v>263</v>
      </c>
      <c r="B62" s="164"/>
      <c r="C62" s="164"/>
      <c r="D62" s="163"/>
      <c r="E62" s="163"/>
    </row>
    <row r="63" spans="1:55" s="162" customFormat="1" ht="20.25" customHeight="1">
      <c r="A63" s="165" t="s">
        <v>262</v>
      </c>
      <c r="B63" s="164"/>
      <c r="C63" s="164"/>
      <c r="D63" s="163"/>
      <c r="E63" s="163"/>
    </row>
    <row r="64" spans="1:55" s="162" customFormat="1" ht="20.25" customHeight="1">
      <c r="A64" s="165" t="s">
        <v>261</v>
      </c>
      <c r="B64" s="164"/>
      <c r="C64" s="164"/>
      <c r="D64" s="163"/>
      <c r="E64" s="163"/>
    </row>
    <row r="65" spans="1:5" s="162" customFormat="1" ht="20.25" customHeight="1">
      <c r="A65" s="165" t="s">
        <v>260</v>
      </c>
      <c r="B65" s="164"/>
      <c r="C65" s="164"/>
      <c r="D65" s="163"/>
      <c r="E65" s="163"/>
    </row>
    <row r="66" spans="1:5" s="162" customFormat="1" ht="20.25" customHeight="1">
      <c r="A66" s="164"/>
      <c r="B66" s="164"/>
      <c r="C66" s="164"/>
      <c r="D66" s="163"/>
      <c r="E66" s="163"/>
    </row>
    <row r="67" spans="1:5" s="162" customFormat="1" ht="20.25" customHeight="1">
      <c r="A67" s="164"/>
      <c r="B67" s="164"/>
      <c r="C67" s="164"/>
      <c r="D67" s="163"/>
      <c r="E67" s="163"/>
    </row>
    <row r="68" spans="1:5" s="162" customFormat="1" ht="20.25" customHeight="1">
      <c r="A68" s="164"/>
      <c r="B68" s="164"/>
      <c r="C68" s="164"/>
      <c r="D68" s="163"/>
      <c r="E68" s="163"/>
    </row>
    <row r="69" spans="1:5" s="162" customFormat="1" ht="20.25" customHeight="1">
      <c r="A69" s="164"/>
      <c r="B69" s="164"/>
      <c r="C69" s="164"/>
      <c r="D69" s="163"/>
      <c r="E69" s="163"/>
    </row>
    <row r="70" spans="1:5" ht="20.25" customHeight="1"/>
    <row r="71" spans="1:5" ht="20.25" customHeight="1"/>
  </sheetData>
  <mergeCells count="1">
    <mergeCell ref="E4:J5"/>
  </mergeCells>
  <phoneticPr fontId="4"/>
  <printOptions horizontalCentered="1"/>
  <pageMargins left="0.70866141732283472" right="0.70866141732283472" top="0.74803149606299213" bottom="0.15748031496062992" header="0.31496062992125984" footer="0.31496062992125984"/>
  <pageSetup paperSize="9" scale="47"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5"/>
  <sheetViews>
    <sheetView workbookViewId="0"/>
  </sheetViews>
  <sheetFormatPr defaultColWidth="9" defaultRowHeight="18.75"/>
  <cols>
    <col min="1" max="1" width="2" style="182" customWidth="1"/>
    <col min="2" max="2" width="8.625" style="182" customWidth="1"/>
    <col min="3" max="11" width="40.625" style="182" customWidth="1"/>
    <col min="12" max="16384" width="9" style="182"/>
  </cols>
  <sheetData>
    <row r="1" spans="2:11">
      <c r="B1" s="182" t="s">
        <v>327</v>
      </c>
    </row>
    <row r="3" spans="2:11">
      <c r="B3" s="201" t="s">
        <v>237</v>
      </c>
      <c r="C3" s="201" t="s">
        <v>326</v>
      </c>
    </row>
    <row r="4" spans="2:11">
      <c r="B4" s="201">
        <v>1</v>
      </c>
      <c r="C4" s="200" t="s">
        <v>256</v>
      </c>
    </row>
    <row r="5" spans="2:11">
      <c r="B5" s="201">
        <v>2</v>
      </c>
      <c r="C5" s="200" t="s">
        <v>325</v>
      </c>
    </row>
    <row r="6" spans="2:11">
      <c r="B6" s="201">
        <v>3</v>
      </c>
      <c r="C6" s="200"/>
    </row>
    <row r="7" spans="2:11">
      <c r="B7" s="201">
        <v>4</v>
      </c>
      <c r="C7" s="200"/>
    </row>
    <row r="8" spans="2:11">
      <c r="B8" s="201">
        <v>5</v>
      </c>
      <c r="C8" s="200"/>
    </row>
    <row r="9" spans="2:11">
      <c r="B9" s="201">
        <v>6</v>
      </c>
      <c r="C9" s="200"/>
    </row>
    <row r="10" spans="2:11">
      <c r="B10" s="201">
        <v>7</v>
      </c>
      <c r="C10" s="200"/>
    </row>
    <row r="11" spans="2:11">
      <c r="B11" s="201">
        <v>8</v>
      </c>
      <c r="C11" s="200"/>
    </row>
    <row r="13" spans="2:11">
      <c r="B13" s="182" t="s">
        <v>324</v>
      </c>
    </row>
    <row r="14" spans="2:11" ht="19.5" thickBot="1"/>
    <row r="15" spans="2:11" ht="19.5" thickBot="1">
      <c r="B15" s="199" t="s">
        <v>288</v>
      </c>
      <c r="C15" s="198" t="s">
        <v>287</v>
      </c>
      <c r="D15" s="197" t="s">
        <v>286</v>
      </c>
      <c r="E15" s="196" t="s">
        <v>285</v>
      </c>
      <c r="F15" s="195" t="s">
        <v>316</v>
      </c>
      <c r="G15" s="195" t="s">
        <v>316</v>
      </c>
      <c r="H15" s="195" t="s">
        <v>316</v>
      </c>
      <c r="I15" s="195" t="s">
        <v>316</v>
      </c>
      <c r="J15" s="195" t="s">
        <v>316</v>
      </c>
      <c r="K15" s="194" t="s">
        <v>316</v>
      </c>
    </row>
    <row r="16" spans="2:11">
      <c r="B16" s="631" t="s">
        <v>323</v>
      </c>
      <c r="C16" s="193" t="s">
        <v>322</v>
      </c>
      <c r="D16" s="190" t="s">
        <v>322</v>
      </c>
      <c r="E16" s="190" t="s">
        <v>321</v>
      </c>
      <c r="F16" s="190"/>
      <c r="G16" s="190"/>
      <c r="H16" s="190"/>
      <c r="I16" s="192"/>
      <c r="J16" s="192"/>
      <c r="K16" s="191"/>
    </row>
    <row r="17" spans="2:11">
      <c r="B17" s="631"/>
      <c r="C17" s="189" t="s">
        <v>320</v>
      </c>
      <c r="D17" s="190" t="s">
        <v>286</v>
      </c>
      <c r="E17" s="190" t="s">
        <v>286</v>
      </c>
      <c r="F17" s="190"/>
      <c r="G17" s="190"/>
      <c r="H17" s="190"/>
      <c r="I17" s="187"/>
      <c r="J17" s="187"/>
      <c r="K17" s="186"/>
    </row>
    <row r="18" spans="2:11">
      <c r="B18" s="631"/>
      <c r="C18" s="189" t="s">
        <v>320</v>
      </c>
      <c r="D18" s="190" t="s">
        <v>316</v>
      </c>
      <c r="E18" s="190" t="s">
        <v>319</v>
      </c>
      <c r="F18" s="190"/>
      <c r="G18" s="190"/>
      <c r="H18" s="190"/>
      <c r="I18" s="187"/>
      <c r="J18" s="187"/>
      <c r="K18" s="186"/>
    </row>
    <row r="19" spans="2:11">
      <c r="B19" s="631"/>
      <c r="C19" s="189" t="s">
        <v>316</v>
      </c>
      <c r="D19" s="190" t="s">
        <v>316</v>
      </c>
      <c r="E19" s="190" t="s">
        <v>318</v>
      </c>
      <c r="F19" s="190"/>
      <c r="G19" s="190"/>
      <c r="H19" s="190"/>
      <c r="I19" s="187"/>
      <c r="J19" s="187"/>
      <c r="K19" s="186"/>
    </row>
    <row r="20" spans="2:11">
      <c r="B20" s="631"/>
      <c r="C20" s="189" t="s">
        <v>316</v>
      </c>
      <c r="D20" s="190" t="s">
        <v>316</v>
      </c>
      <c r="E20" s="190" t="s">
        <v>317</v>
      </c>
      <c r="F20" s="190"/>
      <c r="G20" s="190"/>
      <c r="H20" s="190"/>
      <c r="I20" s="187"/>
      <c r="J20" s="187"/>
      <c r="K20" s="186"/>
    </row>
    <row r="21" spans="2:11">
      <c r="B21" s="631"/>
      <c r="C21" s="189" t="s">
        <v>316</v>
      </c>
      <c r="D21" s="190" t="s">
        <v>316</v>
      </c>
      <c r="E21" s="190" t="s">
        <v>316</v>
      </c>
      <c r="F21" s="190"/>
      <c r="G21" s="190"/>
      <c r="H21" s="190"/>
      <c r="I21" s="187"/>
      <c r="J21" s="187"/>
      <c r="K21" s="186"/>
    </row>
    <row r="22" spans="2:11">
      <c r="B22" s="631"/>
      <c r="C22" s="189" t="s">
        <v>316</v>
      </c>
      <c r="D22" s="190" t="s">
        <v>316</v>
      </c>
      <c r="E22" s="190" t="s">
        <v>316</v>
      </c>
      <c r="F22" s="190"/>
      <c r="G22" s="190"/>
      <c r="H22" s="190"/>
      <c r="I22" s="187"/>
      <c r="J22" s="187"/>
      <c r="K22" s="186"/>
    </row>
    <row r="23" spans="2:11">
      <c r="B23" s="631"/>
      <c r="C23" s="189" t="s">
        <v>316</v>
      </c>
      <c r="D23" s="190" t="s">
        <v>316</v>
      </c>
      <c r="E23" s="190" t="s">
        <v>316</v>
      </c>
      <c r="F23" s="190"/>
      <c r="G23" s="190"/>
      <c r="H23" s="190"/>
      <c r="I23" s="187"/>
      <c r="J23" s="187"/>
      <c r="K23" s="186"/>
    </row>
    <row r="24" spans="2:11">
      <c r="B24" s="631"/>
      <c r="C24" s="189" t="s">
        <v>316</v>
      </c>
      <c r="D24" s="190" t="s">
        <v>316</v>
      </c>
      <c r="E24" s="190" t="s">
        <v>316</v>
      </c>
      <c r="F24" s="190"/>
      <c r="G24" s="190"/>
      <c r="H24" s="190"/>
      <c r="I24" s="187"/>
      <c r="J24" s="187"/>
      <c r="K24" s="186"/>
    </row>
    <row r="25" spans="2:11">
      <c r="B25" s="631"/>
      <c r="C25" s="189" t="s">
        <v>316</v>
      </c>
      <c r="D25" s="188" t="s">
        <v>316</v>
      </c>
      <c r="E25" s="188" t="s">
        <v>316</v>
      </c>
      <c r="F25" s="188"/>
      <c r="G25" s="188"/>
      <c r="H25" s="188"/>
      <c r="I25" s="187"/>
      <c r="J25" s="187"/>
      <c r="K25" s="186"/>
    </row>
    <row r="26" spans="2:11">
      <c r="B26" s="631"/>
      <c r="C26" s="189" t="s">
        <v>316</v>
      </c>
      <c r="D26" s="188" t="s">
        <v>316</v>
      </c>
      <c r="E26" s="188" t="s">
        <v>316</v>
      </c>
      <c r="F26" s="188"/>
      <c r="G26" s="188"/>
      <c r="H26" s="188"/>
      <c r="I26" s="187"/>
      <c r="J26" s="187"/>
      <c r="K26" s="186"/>
    </row>
    <row r="27" spans="2:11">
      <c r="B27" s="631"/>
      <c r="C27" s="189" t="s">
        <v>316</v>
      </c>
      <c r="D27" s="188" t="s">
        <v>316</v>
      </c>
      <c r="E27" s="188" t="s">
        <v>316</v>
      </c>
      <c r="F27" s="188"/>
      <c r="G27" s="188"/>
      <c r="H27" s="188"/>
      <c r="I27" s="187"/>
      <c r="J27" s="187"/>
      <c r="K27" s="186"/>
    </row>
    <row r="28" spans="2:11" ht="19.5" thickBot="1">
      <c r="B28" s="632"/>
      <c r="C28" s="185" t="s">
        <v>316</v>
      </c>
      <c r="D28" s="184" t="s">
        <v>316</v>
      </c>
      <c r="E28" s="184" t="s">
        <v>316</v>
      </c>
      <c r="F28" s="184"/>
      <c r="G28" s="184"/>
      <c r="H28" s="184"/>
      <c r="I28" s="184"/>
      <c r="J28" s="184"/>
      <c r="K28" s="183"/>
    </row>
    <row r="31" spans="2:11">
      <c r="C31" s="182" t="s">
        <v>315</v>
      </c>
    </row>
    <row r="32" spans="2:11">
      <c r="C32" s="182" t="s">
        <v>314</v>
      </c>
    </row>
    <row r="33" spans="3:3">
      <c r="C33" s="182" t="s">
        <v>313</v>
      </c>
    </row>
    <row r="34" spans="3:3">
      <c r="C34" s="182" t="s">
        <v>312</v>
      </c>
    </row>
    <row r="35" spans="3:3">
      <c r="C35" s="182" t="s">
        <v>311</v>
      </c>
    </row>
    <row r="36" spans="3:3">
      <c r="C36" s="182" t="s">
        <v>310</v>
      </c>
    </row>
    <row r="37" spans="3:3">
      <c r="C37" s="182" t="s">
        <v>309</v>
      </c>
    </row>
    <row r="38" spans="3:3">
      <c r="C38" s="182" t="s">
        <v>308</v>
      </c>
    </row>
    <row r="40" spans="3:3">
      <c r="C40" s="182" t="s">
        <v>307</v>
      </c>
    </row>
    <row r="41" spans="3:3">
      <c r="C41" s="182" t="s">
        <v>306</v>
      </c>
    </row>
    <row r="42" spans="3:3">
      <c r="C42" s="182" t="s">
        <v>305</v>
      </c>
    </row>
    <row r="43" spans="3:3">
      <c r="C43" s="182" t="s">
        <v>304</v>
      </c>
    </row>
    <row r="44" spans="3:3">
      <c r="C44" s="182" t="s">
        <v>303</v>
      </c>
    </row>
    <row r="45" spans="3:3">
      <c r="C45" s="182" t="s">
        <v>302</v>
      </c>
    </row>
  </sheetData>
  <mergeCells count="1">
    <mergeCell ref="B16:B28"/>
  </mergeCells>
  <phoneticPr fontId="4"/>
  <pageMargins left="0.70866141732283472" right="0.70866141732283472" top="0.74803149606299213" bottom="0.74803149606299213" header="0.31496062992125984" footer="0.31496062992125984"/>
  <pageSetup paperSize="9" scale="32"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zoomScaleNormal="100" workbookViewId="0"/>
  </sheetViews>
  <sheetFormatPr defaultColWidth="9" defaultRowHeight="13.5"/>
  <cols>
    <col min="1" max="2" width="9" style="203"/>
    <col min="3" max="3" width="13" style="203" customWidth="1"/>
    <col min="4" max="4" width="15.625" style="203" customWidth="1"/>
    <col min="5" max="8" width="10.625" style="203" customWidth="1"/>
    <col min="9" max="9" width="9" style="203"/>
    <col min="10" max="12" width="5.625" style="203" customWidth="1"/>
    <col min="13" max="16384" width="9" style="203"/>
  </cols>
  <sheetData>
    <row r="1" spans="2:13">
      <c r="B1" s="202" t="s">
        <v>328</v>
      </c>
    </row>
    <row r="2" spans="2:13" ht="18" customHeight="1">
      <c r="B2" s="203" t="s">
        <v>88</v>
      </c>
    </row>
    <row r="3" spans="2:13" ht="25.5" customHeight="1">
      <c r="B3" s="644" t="s">
        <v>329</v>
      </c>
      <c r="C3" s="644"/>
      <c r="D3" s="644"/>
      <c r="E3" s="644"/>
      <c r="F3" s="644"/>
      <c r="G3" s="644"/>
      <c r="H3" s="644"/>
    </row>
    <row r="4" spans="2:13" ht="14.25" thickBot="1"/>
    <row r="5" spans="2:13" ht="28.5" customHeight="1">
      <c r="B5" s="204"/>
      <c r="C5" s="205"/>
      <c r="D5" s="205"/>
      <c r="E5" s="205"/>
      <c r="F5" s="205"/>
      <c r="G5" s="205"/>
      <c r="H5" s="205"/>
      <c r="I5" s="205"/>
      <c r="J5" s="205"/>
      <c r="K5" s="205"/>
      <c r="L5" s="205"/>
      <c r="M5" s="206"/>
    </row>
    <row r="6" spans="2:13" ht="22.5" customHeight="1">
      <c r="B6" s="207"/>
      <c r="C6" s="208"/>
      <c r="D6" s="209"/>
      <c r="E6" s="208"/>
      <c r="F6" s="210"/>
      <c r="G6" s="635"/>
      <c r="H6" s="637"/>
      <c r="I6" s="644" t="s">
        <v>330</v>
      </c>
      <c r="J6" s="644"/>
      <c r="K6" s="644"/>
      <c r="L6" s="644"/>
      <c r="M6" s="211"/>
    </row>
    <row r="7" spans="2:13" ht="22.5" customHeight="1">
      <c r="B7" s="207"/>
      <c r="C7" s="212"/>
      <c r="D7" s="213" t="s">
        <v>331</v>
      </c>
      <c r="E7" s="212" t="s">
        <v>332</v>
      </c>
      <c r="F7" s="214" t="s">
        <v>333</v>
      </c>
      <c r="G7" s="642" t="s">
        <v>334</v>
      </c>
      <c r="H7" s="643"/>
      <c r="I7" s="214"/>
      <c r="J7" s="214"/>
      <c r="K7" s="214"/>
      <c r="L7" s="215"/>
      <c r="M7" s="211"/>
    </row>
    <row r="8" spans="2:13" ht="22.5" customHeight="1">
      <c r="B8" s="207"/>
      <c r="C8" s="212"/>
      <c r="D8" s="213" t="s">
        <v>335</v>
      </c>
      <c r="E8" s="212" t="s">
        <v>336</v>
      </c>
      <c r="F8" s="214" t="s">
        <v>336</v>
      </c>
      <c r="G8" s="642" t="s">
        <v>337</v>
      </c>
      <c r="H8" s="643"/>
      <c r="I8" s="214"/>
      <c r="J8" s="214"/>
      <c r="K8" s="214"/>
      <c r="L8" s="216"/>
      <c r="M8" s="211"/>
    </row>
    <row r="9" spans="2:13" ht="22.5" customHeight="1">
      <c r="B9" s="207"/>
      <c r="C9" s="212"/>
      <c r="D9" s="217"/>
      <c r="E9" s="218"/>
      <c r="F9" s="219"/>
      <c r="G9" s="633"/>
      <c r="H9" s="634"/>
      <c r="I9" s="214"/>
      <c r="J9" s="214"/>
      <c r="K9" s="214" t="s">
        <v>338</v>
      </c>
      <c r="L9" s="214"/>
      <c r="M9" s="211"/>
    </row>
    <row r="10" spans="2:13" ht="22.5" customHeight="1">
      <c r="B10" s="207"/>
      <c r="C10" s="213"/>
      <c r="D10" s="216"/>
      <c r="E10" s="214"/>
      <c r="F10" s="214"/>
      <c r="G10" s="214"/>
      <c r="H10" s="214"/>
      <c r="I10" s="214"/>
      <c r="J10" s="214"/>
      <c r="K10" s="214"/>
      <c r="L10" s="216"/>
      <c r="M10" s="211"/>
    </row>
    <row r="11" spans="2:13" ht="22.5" customHeight="1">
      <c r="B11" s="207"/>
      <c r="C11" s="213" t="s">
        <v>339</v>
      </c>
      <c r="D11" s="216"/>
      <c r="E11" s="214"/>
      <c r="F11" s="214"/>
      <c r="G11" s="214"/>
      <c r="H11" s="214"/>
      <c r="I11" s="214"/>
      <c r="J11" s="214"/>
      <c r="K11" s="214"/>
      <c r="L11" s="220"/>
      <c r="M11" s="211"/>
    </row>
    <row r="12" spans="2:13" ht="22.5" customHeight="1">
      <c r="B12" s="207"/>
      <c r="C12" s="213" t="s">
        <v>340</v>
      </c>
      <c r="D12" s="216"/>
      <c r="E12" s="209"/>
      <c r="F12" s="210"/>
      <c r="G12" s="215"/>
      <c r="H12" s="208"/>
      <c r="I12" s="214"/>
      <c r="J12" s="635"/>
      <c r="K12" s="636"/>
      <c r="L12" s="637"/>
      <c r="M12" s="211"/>
    </row>
    <row r="13" spans="2:13" ht="22.5" customHeight="1">
      <c r="B13" s="207"/>
      <c r="C13" s="213"/>
      <c r="D13" s="216"/>
      <c r="E13" s="213"/>
      <c r="F13" s="214" t="s">
        <v>341</v>
      </c>
      <c r="G13" s="216"/>
      <c r="H13" s="212" t="s">
        <v>342</v>
      </c>
      <c r="I13" s="214"/>
      <c r="J13" s="638" t="s">
        <v>343</v>
      </c>
      <c r="K13" s="639"/>
      <c r="L13" s="640"/>
      <c r="M13" s="211"/>
    </row>
    <row r="14" spans="2:13" ht="22.5" customHeight="1">
      <c r="B14" s="207"/>
      <c r="C14" s="213"/>
      <c r="D14" s="216"/>
      <c r="E14" s="213"/>
      <c r="F14" s="214"/>
      <c r="G14" s="216"/>
      <c r="H14" s="212" t="s">
        <v>336</v>
      </c>
      <c r="I14" s="214"/>
      <c r="J14" s="638"/>
      <c r="K14" s="639"/>
      <c r="L14" s="640"/>
      <c r="M14" s="211"/>
    </row>
    <row r="15" spans="2:13" ht="22.5" customHeight="1">
      <c r="B15" s="207"/>
      <c r="C15" s="217"/>
      <c r="D15" s="220"/>
      <c r="E15" s="217"/>
      <c r="F15" s="219"/>
      <c r="G15" s="220"/>
      <c r="H15" s="218"/>
      <c r="I15" s="218"/>
      <c r="J15" s="633"/>
      <c r="K15" s="641"/>
      <c r="L15" s="634"/>
      <c r="M15" s="211"/>
    </row>
    <row r="16" spans="2:13" ht="71.25" customHeight="1" thickBot="1">
      <c r="B16" s="221"/>
      <c r="C16" s="222"/>
      <c r="D16" s="222"/>
      <c r="E16" s="222"/>
      <c r="F16" s="222"/>
      <c r="G16" s="222"/>
      <c r="H16" s="222"/>
      <c r="I16" s="222"/>
      <c r="J16" s="222"/>
      <c r="K16" s="222"/>
      <c r="L16" s="222"/>
      <c r="M16" s="223"/>
    </row>
    <row r="17" spans="2:3" ht="22.5" customHeight="1">
      <c r="B17" s="224" t="s">
        <v>344</v>
      </c>
      <c r="C17" s="203" t="s">
        <v>345</v>
      </c>
    </row>
    <row r="18" spans="2:3" ht="22.5" customHeight="1">
      <c r="B18" s="203">
        <v>2</v>
      </c>
      <c r="C18" s="203" t="s">
        <v>346</v>
      </c>
    </row>
    <row r="19" spans="2:3" ht="22.5" customHeight="1">
      <c r="B19" s="203">
        <v>3</v>
      </c>
      <c r="C19" s="203" t="s">
        <v>347</v>
      </c>
    </row>
  </sheetData>
  <mergeCells count="11">
    <mergeCell ref="G8:H8"/>
    <mergeCell ref="B3:D3"/>
    <mergeCell ref="E3:H3"/>
    <mergeCell ref="G6:H6"/>
    <mergeCell ref="I6:L6"/>
    <mergeCell ref="G7:H7"/>
    <mergeCell ref="G9:H9"/>
    <mergeCell ref="J12:L12"/>
    <mergeCell ref="J13:L13"/>
    <mergeCell ref="J14:L14"/>
    <mergeCell ref="J15:L15"/>
  </mergeCells>
  <phoneticPr fontId="4"/>
  <printOptions verticalCentered="1"/>
  <pageMargins left="0.70866141732283472" right="0.70866141732283472" top="0.74803149606299213" bottom="0.74803149606299213" header="0.31496062992125984" footer="0.31496062992125984"/>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6"/>
  <sheetViews>
    <sheetView zoomScaleNormal="100" zoomScaleSheetLayoutView="80" workbookViewId="0">
      <selection activeCell="B1" sqref="B1"/>
    </sheetView>
  </sheetViews>
  <sheetFormatPr defaultColWidth="6.625" defaultRowHeight="12"/>
  <cols>
    <col min="1" max="1" width="0.625" style="230" customWidth="1"/>
    <col min="2" max="2" width="23.125" style="230" customWidth="1"/>
    <col min="3" max="3" width="53.125" style="230" customWidth="1"/>
    <col min="4" max="4" width="0.625" style="230" customWidth="1"/>
    <col min="5" max="16384" width="6.625" style="230"/>
  </cols>
  <sheetData>
    <row r="1" spans="2:3" ht="16.899999999999999" customHeight="1">
      <c r="B1" s="229" t="s">
        <v>348</v>
      </c>
    </row>
    <row r="2" spans="2:3" ht="32.450000000000003" customHeight="1" thickBot="1">
      <c r="B2" s="651" t="s">
        <v>349</v>
      </c>
      <c r="C2" s="651"/>
    </row>
    <row r="3" spans="2:3" s="56" customFormat="1" ht="25.15" customHeight="1">
      <c r="B3" s="231" t="s">
        <v>350</v>
      </c>
      <c r="C3" s="232"/>
    </row>
    <row r="4" spans="2:3" s="56" customFormat="1" ht="22.9" customHeight="1" thickBot="1">
      <c r="B4" s="233" t="s">
        <v>351</v>
      </c>
      <c r="C4" s="234"/>
    </row>
    <row r="5" spans="2:3" s="56" customFormat="1" ht="22.9" customHeight="1" thickBot="1">
      <c r="B5" s="235"/>
      <c r="C5" s="236"/>
    </row>
    <row r="6" spans="2:3" s="56" customFormat="1" ht="33.75" customHeight="1">
      <c r="B6" s="652" t="s">
        <v>352</v>
      </c>
      <c r="C6" s="653"/>
    </row>
    <row r="7" spans="2:3" s="56" customFormat="1" ht="24.95" customHeight="1">
      <c r="B7" s="654" t="s">
        <v>353</v>
      </c>
      <c r="C7" s="655"/>
    </row>
    <row r="8" spans="2:3" s="56" customFormat="1" ht="99.95" customHeight="1">
      <c r="B8" s="647"/>
      <c r="C8" s="648"/>
    </row>
    <row r="9" spans="2:3" s="56" customFormat="1" ht="24.95" customHeight="1">
      <c r="B9" s="645" t="s">
        <v>354</v>
      </c>
      <c r="C9" s="646"/>
    </row>
    <row r="10" spans="2:3" ht="99.95" customHeight="1">
      <c r="B10" s="647"/>
      <c r="C10" s="648"/>
    </row>
    <row r="11" spans="2:3" ht="24.95" customHeight="1">
      <c r="B11" s="645" t="s">
        <v>355</v>
      </c>
      <c r="C11" s="646"/>
    </row>
    <row r="12" spans="2:3" ht="99.95" customHeight="1">
      <c r="B12" s="647"/>
      <c r="C12" s="648"/>
    </row>
    <row r="13" spans="2:3" ht="24.95" customHeight="1">
      <c r="B13" s="645" t="s">
        <v>356</v>
      </c>
      <c r="C13" s="646"/>
    </row>
    <row r="14" spans="2:3" ht="99.95" customHeight="1" thickBot="1">
      <c r="B14" s="649"/>
      <c r="C14" s="650"/>
    </row>
    <row r="15" spans="2:3" ht="13.5">
      <c r="B15" s="237"/>
      <c r="C15" s="237"/>
    </row>
    <row r="16" spans="2:3" ht="12.75">
      <c r="B16" s="229" t="s">
        <v>357</v>
      </c>
    </row>
  </sheetData>
  <mergeCells count="10">
    <mergeCell ref="B11:C11"/>
    <mergeCell ref="B12:C12"/>
    <mergeCell ref="B13:C13"/>
    <mergeCell ref="B14:C14"/>
    <mergeCell ref="B2:C2"/>
    <mergeCell ref="B6:C6"/>
    <mergeCell ref="B7:C7"/>
    <mergeCell ref="B8:C8"/>
    <mergeCell ref="B9:C9"/>
    <mergeCell ref="B10:C10"/>
  </mergeCells>
  <phoneticPr fontId="4"/>
  <printOptions horizontalCentered="1"/>
  <pageMargins left="0.70866141732283472" right="0.70866141732283472" top="0.74803149606299213" bottom="0.74803149606299213" header="0.31496062992125984" footer="0.31496062992125984"/>
  <pageSetup paperSize="9" scale="94"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zoomScale="130" zoomScaleNormal="130" zoomScaleSheetLayoutView="130" workbookViewId="0">
      <selection activeCell="A12" sqref="A12:L12"/>
    </sheetView>
  </sheetViews>
  <sheetFormatPr defaultColWidth="6.625" defaultRowHeight="12.75"/>
  <cols>
    <col min="1" max="1" width="4.75" style="43" customWidth="1"/>
    <col min="2" max="3" width="11.125" style="43" customWidth="1"/>
    <col min="4" max="5" width="9.625" style="43" customWidth="1"/>
    <col min="6" max="6" width="13.375" style="43" customWidth="1"/>
    <col min="7" max="12" width="4" style="43" customWidth="1"/>
    <col min="13" max="16384" width="6.625" style="43"/>
  </cols>
  <sheetData>
    <row r="1" spans="1:12">
      <c r="A1" s="664" t="s">
        <v>100</v>
      </c>
      <c r="B1" s="664"/>
      <c r="C1" s="664"/>
      <c r="D1" s="664"/>
      <c r="E1" s="664"/>
      <c r="F1" s="664"/>
      <c r="G1" s="664"/>
      <c r="H1" s="664"/>
      <c r="I1" s="664"/>
      <c r="J1" s="664"/>
      <c r="K1" s="664"/>
      <c r="L1" s="664"/>
    </row>
    <row r="3" spans="1:12" ht="16.899999999999999" customHeight="1">
      <c r="A3" s="651" t="s">
        <v>101</v>
      </c>
      <c r="B3" s="651"/>
      <c r="C3" s="651"/>
      <c r="D3" s="651"/>
      <c r="E3" s="651"/>
      <c r="F3" s="651"/>
      <c r="G3" s="651"/>
      <c r="H3" s="651"/>
      <c r="I3" s="651"/>
      <c r="J3" s="651"/>
      <c r="K3" s="651"/>
      <c r="L3" s="651"/>
    </row>
    <row r="4" spans="1:12" ht="16.899999999999999" customHeight="1">
      <c r="A4" s="44"/>
      <c r="B4" s="44"/>
      <c r="C4" s="44"/>
      <c r="D4" s="44"/>
      <c r="E4" s="44"/>
      <c r="F4" s="44"/>
      <c r="G4" s="44"/>
      <c r="H4" s="44"/>
      <c r="I4" s="44"/>
      <c r="J4" s="44"/>
      <c r="K4" s="44"/>
      <c r="L4" s="44"/>
    </row>
    <row r="5" spans="1:12" ht="24" customHeight="1">
      <c r="A5" s="45"/>
      <c r="B5" s="45"/>
      <c r="C5" s="45"/>
      <c r="D5" s="45"/>
      <c r="E5" s="45"/>
      <c r="F5" s="45"/>
      <c r="G5" s="46"/>
      <c r="H5" s="47" t="s">
        <v>102</v>
      </c>
      <c r="I5" s="47"/>
      <c r="J5" s="47" t="s">
        <v>103</v>
      </c>
      <c r="K5" s="47"/>
      <c r="L5" s="47" t="s">
        <v>104</v>
      </c>
    </row>
    <row r="6" spans="1:12" ht="16.899999999999999" customHeight="1">
      <c r="A6" s="665" t="s">
        <v>105</v>
      </c>
      <c r="B6" s="665"/>
      <c r="C6" s="45" t="s">
        <v>106</v>
      </c>
      <c r="D6" s="45"/>
      <c r="E6" s="45"/>
      <c r="F6" s="45"/>
      <c r="G6" s="45"/>
      <c r="H6" s="45"/>
      <c r="I6" s="45"/>
      <c r="J6" s="45"/>
      <c r="K6" s="45"/>
      <c r="L6" s="45"/>
    </row>
    <row r="7" spans="1:12" ht="16.899999999999999" customHeight="1">
      <c r="A7" s="48"/>
      <c r="B7" s="48"/>
      <c r="C7" s="48"/>
      <c r="D7" s="48"/>
      <c r="E7" s="48"/>
      <c r="F7" s="48"/>
      <c r="G7" s="48"/>
      <c r="H7" s="48"/>
      <c r="I7" s="48"/>
      <c r="J7" s="48"/>
      <c r="K7" s="48"/>
      <c r="L7" s="48"/>
    </row>
    <row r="8" spans="1:12" s="50" customFormat="1" ht="21" customHeight="1">
      <c r="A8" s="666" t="s">
        <v>107</v>
      </c>
      <c r="B8" s="666"/>
      <c r="C8" s="666"/>
      <c r="D8" s="49" t="s">
        <v>108</v>
      </c>
      <c r="E8" s="667"/>
      <c r="F8" s="667"/>
      <c r="G8" s="667"/>
      <c r="H8" s="667"/>
      <c r="I8" s="667"/>
      <c r="J8" s="667"/>
      <c r="K8" s="667"/>
      <c r="L8" s="667"/>
    </row>
    <row r="9" spans="1:12" ht="21" customHeight="1">
      <c r="A9" s="51"/>
      <c r="B9" s="51"/>
      <c r="C9" s="51"/>
      <c r="D9" s="52"/>
      <c r="E9" s="668"/>
      <c r="F9" s="668"/>
      <c r="G9" s="668"/>
      <c r="H9" s="668"/>
      <c r="I9" s="668"/>
      <c r="J9" s="668"/>
      <c r="K9" s="668"/>
      <c r="L9" s="668"/>
    </row>
    <row r="10" spans="1:12" ht="21" customHeight="1">
      <c r="A10" s="51"/>
      <c r="B10" s="51"/>
      <c r="C10" s="51"/>
      <c r="D10" s="660" t="s">
        <v>109</v>
      </c>
      <c r="E10" s="660"/>
      <c r="F10" s="661"/>
      <c r="G10" s="661"/>
      <c r="H10" s="661"/>
      <c r="I10" s="661"/>
      <c r="J10" s="661"/>
      <c r="K10" s="661"/>
      <c r="L10" s="661"/>
    </row>
    <row r="11" spans="1:12" ht="21" customHeight="1">
      <c r="D11" s="663"/>
      <c r="E11" s="663"/>
      <c r="F11" s="662"/>
      <c r="G11" s="662"/>
      <c r="H11" s="662"/>
      <c r="I11" s="662"/>
      <c r="J11" s="662"/>
      <c r="K11" s="662"/>
      <c r="L11" s="662"/>
    </row>
    <row r="12" spans="1:12" ht="27.75" customHeight="1">
      <c r="A12" s="656"/>
      <c r="B12" s="656"/>
      <c r="C12" s="656"/>
      <c r="D12" s="656"/>
      <c r="E12" s="656"/>
      <c r="F12" s="656"/>
      <c r="G12" s="656"/>
      <c r="H12" s="656"/>
      <c r="I12" s="656"/>
      <c r="J12" s="656"/>
      <c r="K12" s="656"/>
      <c r="L12" s="656"/>
    </row>
    <row r="13" spans="1:12" ht="27.75" customHeight="1">
      <c r="A13" s="53"/>
      <c r="B13" s="53"/>
      <c r="C13" s="53"/>
      <c r="D13" s="53"/>
      <c r="E13" s="53"/>
      <c r="F13" s="53"/>
      <c r="G13" s="53"/>
      <c r="H13" s="53"/>
      <c r="I13" s="53"/>
      <c r="J13" s="53"/>
      <c r="K13" s="53"/>
      <c r="L13" s="53"/>
    </row>
    <row r="14" spans="1:12" s="56" customFormat="1" ht="16.899999999999999" customHeight="1">
      <c r="A14" s="54" t="s">
        <v>110</v>
      </c>
      <c r="B14" s="55"/>
      <c r="C14" s="55"/>
      <c r="D14" s="55"/>
      <c r="E14" s="55"/>
      <c r="F14" s="55"/>
      <c r="G14" s="55"/>
      <c r="H14" s="55"/>
      <c r="I14" s="55"/>
      <c r="J14" s="55"/>
      <c r="K14" s="55"/>
      <c r="L14" s="55"/>
    </row>
    <row r="20" spans="1:8" ht="19.5" customHeight="1">
      <c r="A20" s="57"/>
      <c r="B20" s="657" t="s">
        <v>111</v>
      </c>
      <c r="C20" s="658"/>
      <c r="D20" s="658"/>
      <c r="E20" s="658"/>
      <c r="F20" s="658"/>
      <c r="G20" s="658"/>
      <c r="H20" s="659"/>
    </row>
    <row r="21" spans="1:8" ht="19.5" customHeight="1">
      <c r="A21" s="57"/>
      <c r="B21" s="657" t="s">
        <v>112</v>
      </c>
      <c r="C21" s="658"/>
      <c r="D21" s="658"/>
      <c r="E21" s="658"/>
      <c r="F21" s="658"/>
      <c r="G21" s="658"/>
      <c r="H21" s="659"/>
    </row>
    <row r="22" spans="1:8" ht="19.5" customHeight="1">
      <c r="A22" s="57"/>
      <c r="B22" s="657" t="s">
        <v>113</v>
      </c>
      <c r="C22" s="658"/>
      <c r="D22" s="658"/>
      <c r="E22" s="658"/>
      <c r="F22" s="658"/>
      <c r="G22" s="658"/>
      <c r="H22" s="659"/>
    </row>
    <row r="23" spans="1:8" ht="19.5" customHeight="1">
      <c r="A23" s="57"/>
      <c r="B23" s="657" t="s">
        <v>114</v>
      </c>
      <c r="C23" s="658"/>
      <c r="D23" s="658"/>
      <c r="E23" s="658"/>
      <c r="F23" s="658"/>
      <c r="G23" s="658"/>
      <c r="H23" s="659"/>
    </row>
    <row r="24" spans="1:8">
      <c r="A24" s="43" t="s">
        <v>115</v>
      </c>
    </row>
  </sheetData>
  <mergeCells count="13">
    <mergeCell ref="D10:E10"/>
    <mergeCell ref="F10:L11"/>
    <mergeCell ref="D11:E11"/>
    <mergeCell ref="A1:L1"/>
    <mergeCell ref="A3:L3"/>
    <mergeCell ref="A6:B6"/>
    <mergeCell ref="A8:C8"/>
    <mergeCell ref="E8:L9"/>
    <mergeCell ref="A12:L12"/>
    <mergeCell ref="B20:H20"/>
    <mergeCell ref="B21:H21"/>
    <mergeCell ref="B22:H22"/>
    <mergeCell ref="B23:H23"/>
  </mergeCells>
  <phoneticPr fontId="4"/>
  <printOptions horizontalCentered="1"/>
  <pageMargins left="0.70866141732283472" right="0.70866141732283472" top="0.74803149606299213" bottom="0.74803149606299213" header="0.31496062992125984" footer="0.31496062992125984"/>
  <pageSetup paperSize="9" scale="86"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17</vt:i4>
      </vt:variant>
    </vt:vector>
  </HeadingPairs>
  <TitlesOfParts>
    <vt:vector size="31" baseType="lpstr">
      <vt:lpstr>別紙様式第二号（二）</vt:lpstr>
      <vt:lpstr>付表第二号（十一）</vt:lpstr>
      <vt:lpstr>チェックリスト</vt:lpstr>
      <vt:lpstr>居宅介護支援（１枚版）</vt:lpstr>
      <vt:lpstr>記入方法</vt:lpstr>
      <vt:lpstr>プルダウン・リスト</vt:lpstr>
      <vt:lpstr>標準様式3</vt:lpstr>
      <vt:lpstr>標準様式５</vt:lpstr>
      <vt:lpstr>標準様式６</vt:lpstr>
      <vt:lpstr>別紙① </vt:lpstr>
      <vt:lpstr>別紙②</vt:lpstr>
      <vt:lpstr>別紙③</vt:lpstr>
      <vt:lpstr>別紙④</vt:lpstr>
      <vt:lpstr>標準様式７</vt:lpstr>
      <vt:lpstr>チェックリスト!Print_Area</vt:lpstr>
      <vt:lpstr>記入方法!Print_Area</vt:lpstr>
      <vt:lpstr>'居宅介護支援（１枚版）'!Print_Area</vt:lpstr>
      <vt:lpstr>標準様式５!Print_Area</vt:lpstr>
      <vt:lpstr>標準様式６!Print_Area</vt:lpstr>
      <vt:lpstr>標準様式７!Print_Area</vt:lpstr>
      <vt:lpstr>'付表第二号（十一）'!Print_Area</vt:lpstr>
      <vt:lpstr>'別紙① '!Print_Area</vt:lpstr>
      <vt:lpstr>別紙②!Print_Area</vt:lpstr>
      <vt:lpstr>別紙③!Print_Area</vt:lpstr>
      <vt:lpstr>別紙④!Print_Area</vt:lpstr>
      <vt:lpstr>'別紙様式第二号（二）'!Print_Area</vt:lpstr>
      <vt:lpstr>'居宅介護支援（１枚版）'!Print_Titles</vt:lpstr>
      <vt:lpstr>介護支援専門員</vt:lpstr>
      <vt:lpstr>介護予防支援担当職員</vt:lpstr>
      <vt:lpstr>管理者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2024-04-15T01:08:53Z</dcterms:modified>
</cp:coreProperties>
</file>